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SC35" sheetId="1" r:id="rId1"/>
  </sheets>
  <definedNames>
    <definedName name="_xlnm.Print_Area" localSheetId="0">'SC35'!$B$2:$F$127</definedName>
  </definedNames>
  <calcPr calcId="125725"/>
</workbook>
</file>

<file path=xl/calcChain.xml><?xml version="1.0" encoding="utf-8"?>
<calcChain xmlns="http://schemas.openxmlformats.org/spreadsheetml/2006/main">
  <c r="E121" i="1"/>
  <c r="E125" s="1"/>
  <c r="E127" s="1"/>
  <c r="F120"/>
  <c r="F119"/>
  <c r="F118"/>
  <c r="F116"/>
  <c r="F115"/>
  <c r="F114"/>
  <c r="F108"/>
  <c r="F107"/>
  <c r="F106"/>
  <c r="F105"/>
  <c r="F102"/>
  <c r="F101"/>
  <c r="F99"/>
  <c r="F98"/>
  <c r="F97"/>
  <c r="F96"/>
  <c r="F95"/>
  <c r="F94"/>
  <c r="F93"/>
  <c r="F92"/>
  <c r="F91"/>
  <c r="F90"/>
  <c r="F89"/>
  <c r="F87"/>
  <c r="F86"/>
  <c r="F85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3"/>
  <c r="F42"/>
  <c r="F41"/>
  <c r="F40"/>
  <c r="F39"/>
  <c r="F38"/>
  <c r="F37"/>
  <c r="F36"/>
  <c r="F35"/>
  <c r="F34"/>
  <c r="F33"/>
  <c r="F32"/>
  <c r="F31"/>
  <c r="F25"/>
</calcChain>
</file>

<file path=xl/sharedStrings.xml><?xml version="1.0" encoding="utf-8"?>
<sst xmlns="http://schemas.openxmlformats.org/spreadsheetml/2006/main" count="170" uniqueCount="159">
  <si>
    <t>BaltYacht SUN CAMPER 35</t>
  </si>
  <si>
    <t>ТЕХНІЧНІ ХАРАКТЕРИСТИКИ</t>
  </si>
  <si>
    <t>Довжина корпусу</t>
  </si>
  <si>
    <t>9,05 м</t>
  </si>
  <si>
    <r>
      <t xml:space="preserve">Максимальна довжина </t>
    </r>
    <r>
      <rPr>
        <sz val="8"/>
        <color rgb="FF777777"/>
        <rFont val="Tahoma"/>
        <family val="2"/>
        <charset val="204"/>
      </rPr>
      <t>(з платформою / з бушпритним майданчиком і платформою / з бушпритним майданчиком, платформою і захистом ПЧМ)</t>
    </r>
  </si>
  <si>
    <t>9,95 / 10,50 / 11,05 м</t>
  </si>
  <si>
    <t>Максимальна ширина</t>
  </si>
  <si>
    <t>3,00 м</t>
  </si>
  <si>
    <t>Максимальна осадка</t>
  </si>
  <si>
    <t>0,60 м</t>
  </si>
  <si>
    <t>Висота над ватерлінією (зі складеною топовою щоглою / з топовою щоглою)</t>
  </si>
  <si>
    <t>2,86 / 3,53 м</t>
  </si>
  <si>
    <t>Вага без двигуна</t>
  </si>
  <si>
    <t>3700 кг</t>
  </si>
  <si>
    <t>Вага з двигуном</t>
  </si>
  <si>
    <t>3800 – 4200 кг</t>
  </si>
  <si>
    <t>Кількість двигунів</t>
  </si>
  <si>
    <t>Рекомендована потужність підвісного мотора для човна</t>
  </si>
  <si>
    <t>50 – 115 л.с.</t>
  </si>
  <si>
    <t>Стаціонарний дизельний двигун</t>
  </si>
  <si>
    <t>27 – 60 л.с.</t>
  </si>
  <si>
    <t>Паливний бак</t>
  </si>
  <si>
    <t>120 – 200 л</t>
  </si>
  <si>
    <t>Бак для води</t>
  </si>
  <si>
    <t>240 – 340 л</t>
  </si>
  <si>
    <t>Накопичувальний бак для відходів</t>
  </si>
  <si>
    <t>60 – 140 л</t>
  </si>
  <si>
    <t>Пасажиромісткість</t>
  </si>
  <si>
    <t>10 осіб</t>
  </si>
  <si>
    <t>Спальних місць</t>
  </si>
  <si>
    <t>7 осіб</t>
  </si>
  <si>
    <t>Стандартна версія</t>
  </si>
  <si>
    <t>2 (+1) каюти</t>
  </si>
  <si>
    <t>Категорія CE</t>
  </si>
  <si>
    <t>C-10</t>
  </si>
  <si>
    <t>Дизайнерська студія</t>
  </si>
  <si>
    <t>Centkowski &amp; Denert Design</t>
  </si>
  <si>
    <t xml:space="preserve">Найменування </t>
  </si>
  <si>
    <t>Ціна в EURO на верфі без ПДВ</t>
  </si>
  <si>
    <t xml:space="preserve">Кількість </t>
  </si>
  <si>
    <t>Сума</t>
  </si>
  <si>
    <t>СТАНДАРТНЕ ОБЛАДНАННЯ</t>
  </si>
  <si>
    <t>Стандартна комплектація SunCamper 35</t>
  </si>
  <si>
    <r>
      <rPr>
        <b/>
        <u/>
        <sz val="10"/>
        <color indexed="54"/>
        <rFont val="Tahoma"/>
        <family val="2"/>
        <charset val="204"/>
      </rPr>
      <t>ПАЛУБА ТА КОКПІТ</t>
    </r>
    <r>
      <rPr>
        <sz val="10"/>
        <color indexed="23"/>
        <rFont val="Tahoma"/>
        <family val="2"/>
        <charset val="204"/>
      </rPr>
      <t xml:space="preserve">
Корпус і палуба білого кольору (протиковзкі поверхні)
Носовий якірний люк / Форпік - носовий відсік для якоря
Носова лавка на палубі
Переднє панорамне скло 
Бічні вікна з тонованого скла
Носові двері
Кормові двері, що закривають кабіну
Рундуки, що закриваються  в кокпіті
Місце для газового балона (11 кг)
Один вогнегасник у кокпіті (2 кг)
Привальний брус навколо човна
Захист кіля з нержавіючої сталі А4 на 3 кілях корпусу   
Палубна фурнітура з нержавіючої сталі А4 (леєри, поручні, релінги)
8 кнаг з нержавіючої сталі для швартування 
Швартувальні кінці ∅14 (11 м х 2шт.) 
Кормова телескопічна драбина з поручнем</t>
    </r>
  </si>
  <si>
    <r>
      <t xml:space="preserve">ІНТЕР'ЄР
</t>
    </r>
    <r>
      <rPr>
        <sz val="10"/>
        <color theme="1" tint="0.499984740745262"/>
        <rFont val="Tahoma"/>
        <family val="2"/>
        <charset val="204"/>
      </rPr>
      <t>Меблі з плити HPL (колір та текстура на вибір)
Розсувні бічні двері для виходу на носову палубу і праву потопчину
Розсувні кормові двері кабіни (складаються з 3 частин)
Просторий салон у повний зріст
Підлога в кабіні (кают-компанії) імітація тика
Відкрите носове двомісне спальне ліжко з додатковим одномісним спальним місцем по лівому борту (під обідньою зоною), шафою, полицями, вентилятором UFO і люком, що відкривається
Відкрите кормове двомісне спальне ліжко з полицями, шафою та люком, що відкривається у вікні, і люком, що відкривається з боку кокпіта з москітною сіткою
Обідня зона зі столом, який можна опустити і використовувати з матрацами як двоспальне ліжко
Матраци на носовому, кормовому спальному місці та в кают-компанії (колір на вибір обирається за шаблоном)
Сидіння керманича в сірому кольорі з бічною підтримкою, регулюванням вперед/назад і пуфом, що піднімається, для керування стоячи
Гідравлічна система кермового управління зі штурвалом
Камбузний блок обладнаний двоконфорочною газовою плитою, раковиною, стільницею зі штучного каменю, шафами і висувними ящиками
2 бічних зсувних вікна
Носовий санвузол з умивальником, місцем для унітазу, шафами і вентиляцією
Кормоий основний санвузол з умивальником, під умивальником місце для зберігання речей, верхньою полицею, душем (зливання води назовні), ілюмінатором, що відкривається, у вікні з фіранкою і місцем для туалету
Установка холодної води з насосом (гаряча вода - при виборі бойлера)
Бак для прісної води - 240 л + індикатор і датчик
Паливний бак 190 л + індикатор і датчик
Газова установка з редуктором
Один вогнегасник біля рульового місця (2 кг)</t>
    </r>
  </si>
  <si>
    <r>
      <rPr>
        <b/>
        <u/>
        <sz val="10"/>
        <color indexed="54"/>
        <rFont val="Tahoma"/>
        <family val="2"/>
        <charset val="204"/>
      </rPr>
      <t>ЕЛЕКТРООБЛАДНАННЯ</t>
    </r>
    <r>
      <rPr>
        <sz val="10"/>
        <color indexed="23"/>
        <rFont val="Tahoma"/>
        <family val="2"/>
        <charset val="204"/>
      </rPr>
      <t xml:space="preserve">
Навігаційні вогні LED
Світлодіодне внутрішнє освітлення (стельові світильники та світлодіодна стрічка під кухнею)
Компас на приладовій панелі
Електрична панель 8-позиційна з запобіжниками
Звуковий сигнал
Склоочисник з боку рульового
2 електричні трюмні помпи
2 подвійні USB-розетки (біля консолі - 1 шт., біля столу в обідній зоні - 1 шт.)
1 акумуляторна батарея 130 Ач (побутова)
Носовий підрулювальний пристрій із пультом керування Lewmar 140 мм - 2 кВт
1 акумуляторна батарея 130 Ач (носовий підрулювальний пристрій)
Розподільник живлення на 3 акумуляторні батареї
Індикатор поточної напруги акумуляторної батареї
Захист ресурсу акумулятора від повного розрядження (Battery Protect)
Система захисту від гальванічної корозії MerCathode</t>
    </r>
  </si>
  <si>
    <t>ДОПОЛНИТЕЛЬНОЕ ОБОРУДОВАНИЕ</t>
  </si>
  <si>
    <t>КОРПУС</t>
  </si>
  <si>
    <t>Нестандартний колір гелькоута корпусу:</t>
  </si>
  <si>
    <t>виберіть колір …</t>
  </si>
  <si>
    <t>Антиобростаюча фарба:</t>
  </si>
  <si>
    <t>Бежевий RAL1015</t>
  </si>
  <si>
    <t>Білий</t>
  </si>
  <si>
    <t>Бежевий Dune Plus SUNT2 5026 152</t>
  </si>
  <si>
    <t>Тик Лаос</t>
  </si>
  <si>
    <t>Додатковий відбійник / привальний брус на корпусі</t>
  </si>
  <si>
    <t>Сірий RAL7001</t>
  </si>
  <si>
    <t>Сірий</t>
  </si>
  <si>
    <t>Сірий Charcoal Grey Plus SUNT2 5049 152</t>
  </si>
  <si>
    <t>Горіх Медісон</t>
  </si>
  <si>
    <t>Носовий трап (бушпритний майданчик) з 2-ма сходинками</t>
  </si>
  <si>
    <t>Темно-синій RAL5011</t>
  </si>
  <si>
    <t>Темно-синій</t>
  </si>
  <si>
    <t>Темно-синій Captain Navy Plus SUNT2 5057 152</t>
  </si>
  <si>
    <t>Дуб польський</t>
  </si>
  <si>
    <t xml:space="preserve">Комплект електричної якірної лебідки: Електричний носовий брашпіль 700 Вт; оцинкований ланцюг ∅ 6 мм, 30 метрів; оцинкований якір 10 кг з вертлюгом. Керування з носової палуби та рульової консолі. (обов'язково потрібен носовий трап) </t>
  </si>
  <si>
    <t>Чорний</t>
  </si>
  <si>
    <t>Чорний Jet Black Plus SUNT2 5032 152</t>
  </si>
  <si>
    <t>Криноліни - кормові платформи і телескопічні сходи (встановлені під платформою замість стандартних сходів) з поручнями</t>
  </si>
  <si>
    <r>
      <t xml:space="preserve">Кришка двигуна зі склопластику для ПЧМ до 60 к.с. (доступно при виборі кринолінів) 
</t>
    </r>
    <r>
      <rPr>
        <sz val="10"/>
        <color rgb="FFFF0000"/>
        <rFont val="Tahoma"/>
        <family val="2"/>
        <charset val="204"/>
      </rPr>
      <t>Увага! Кришка не забезпечує повного підйому двигуна.</t>
    </r>
  </si>
  <si>
    <t xml:space="preserve">Флайбрідж - другий пост рульового управління на сонячному даху: вітрове скло, рульова консоль, кермо, командер, подвійна розетка USB, панель управління підрулювальним пристроєм, складне крісло, чохли стоянкові для консолі та сидіння </t>
  </si>
  <si>
    <t>Вітрозахисний екран на даху (вибір вітрового скла можливий тільки в тому разі, якщо не обрано опцію флайбриджу)</t>
  </si>
  <si>
    <t>Матраци для відпочинку на даху (колір: сірий)</t>
  </si>
  <si>
    <t>Комплект ручного якоря (якірна мотузка 30 м + якір 7,5 кг)</t>
  </si>
  <si>
    <t>Набір кранців: два потрійних кошики + 6 білих кранців</t>
  </si>
  <si>
    <t>Захисна огорожа для підвісного двигуна (може бути встановлена, якщо обрані криноліни)</t>
  </si>
  <si>
    <t>ІНТЕР'ЄР</t>
  </si>
  <si>
    <t>Фасадні панелей меблів з HPL</t>
  </si>
  <si>
    <t>Хімічний туалет в основному кормовому санвузлі</t>
  </si>
  <si>
    <t>Хімічний туалет у носовому санвузлі (якщо не обрано варіант із гардеробом)</t>
  </si>
  <si>
    <t>Морський електричний туалет в основному кормовому санвузлі</t>
  </si>
  <si>
    <t>Морський електричний туалет в носовому санвузліі (якщо не обрано варіант із шафою для одягу, а також потрібен бак для відходів)</t>
  </si>
  <si>
    <t>Бак для відходів 120 л з подрібнювачем та індикатором рівня (Можливість відкачування відходів у порту або зовнішній відтік відходів за допомогою насоса-подрібнювача (опція, необхідна при виборі електричних туалетів))</t>
  </si>
  <si>
    <t>Гардеробна / шафа-купе з нижньою полицею і вішалкою замість носового санвузла (виріз модуля раковини)</t>
  </si>
  <si>
    <t xml:space="preserve">Душовий насос, що перекачує брудну воду з кормового основного санвузла в бак для відходів життєдіяльності (якщо цю опцію не вибрано, злив брудної води з душу в головній ванній кімнаті здійснюється прямо за борт) </t>
  </si>
  <si>
    <t>Обладнання кормової каюти дверима, дзеркалом, шафою та іншими корисними речами</t>
  </si>
  <si>
    <t>Бойлер 30 л, гаряча вода в 2 санвузлах і на камбузі (підігрів води тільки зі стаціонарним двигуном або від берегового живлення (потрібен зарядний пристрій на 220 В))</t>
  </si>
  <si>
    <t>Люк на даху з москітною сіткою</t>
  </si>
  <si>
    <t>Двері носової каюти з оргскла</t>
  </si>
  <si>
    <t>Бічний люк з москітною сіткою в носовій ванній кімнаті з правого борту</t>
  </si>
  <si>
    <t>Верхній люк у носовій каюті LEWMAR FLUSH з москітною сіткою і шторкою</t>
  </si>
  <si>
    <t>Сидіння з відкидною спинкою та підйомний механізм під столом</t>
  </si>
  <si>
    <t>Москітні сітки на всі розсувні двері кабіни</t>
  </si>
  <si>
    <t xml:space="preserve">Шторки на всі вікна кают-компанії (колір: світло-сірий) </t>
  </si>
  <si>
    <t>Килимки в носовій і кормовій каютах та під столом (колір: чорний)</t>
  </si>
  <si>
    <t xml:space="preserve">Кедер (кант) для матраців в кают-компанії (колір на вибір, він надає жорсткості шву та стійкості формі виробу) </t>
  </si>
  <si>
    <t>Газова плита з духовкою та грилем замість стандартної газової плити</t>
  </si>
  <si>
    <t>ЕЛЕКТРООБЛАДНАННЯ</t>
  </si>
  <si>
    <t>Телевізор 24' з живленням від 12 В з цифровою антеною DVBT-2 та регульованим тримачем</t>
  </si>
  <si>
    <t xml:space="preserve">Автомагнітола (Радіо, MP3, USB, Bluetooth) з 4 динаміками та антеною (2 в салоні + 2 в кокпіті) </t>
  </si>
  <si>
    <t>Холодильник 40 л з живленням від 12 В</t>
  </si>
  <si>
    <t>Холодильник 80 л з живленням від 12 В</t>
  </si>
  <si>
    <t>Додатковий склоочисник на лівій стороні</t>
  </si>
  <si>
    <t>Пошуковий прожектор на даху з електричним керуванням з рульової рубки</t>
  </si>
  <si>
    <t>Звуковий сигнал - Горн-ріжок з мембраною (труба з нержавіючої сталі, двотоновий звуковий сигнал), замість звичайного горна</t>
  </si>
  <si>
    <t xml:space="preserve">Два зарядні пристрої (в порту 220 В), 2 розетки на кормі, 2 вилки з 15-ти метровим кабелем для заряджання з берега, гальванічний захист, 4 розетки 220 В + інстоляція </t>
  </si>
  <si>
    <t>Інвертор з 12 В на 220 В / 1600 Вт VICTRON (потрібна додаткова акумуляторна батарея)</t>
  </si>
  <si>
    <t>Інвертор з 12 В на 220 В / 3000 Вт VICTRON (потрібна додаткова акумуляторна батарея)</t>
  </si>
  <si>
    <t>Raymarine i40 Bidata compact digital display</t>
  </si>
  <si>
    <t>Чартплоттер Garmin ECHOMAP UHD2 72cv з трансдьюсером, екран 7 дюймів</t>
  </si>
  <si>
    <t>Багатофункціональний дисплей Raymarine 7" Axiomi 7RV MFD з інтегрованим Real Vision 3D, сонар 600 Вт з трансдьюсером RV-100 + вибір карти Navionics</t>
  </si>
  <si>
    <t>4 подвійні USB розетки (носова каюта - 2 шт., кормова каюта - 1 шт., під обіднім столом - 1 шт.)</t>
  </si>
  <si>
    <t>Додаткова акумуляторна батарея побутова, ємністю 130 Ач (гелевий)</t>
  </si>
  <si>
    <t>Сонячні панелі на даху 225 Вт + контролер зарядки</t>
  </si>
  <si>
    <t>Доплата за носовий підрулювальний пристрій більшої потужності: VETUS 3.0 кВт, тунель 150 мм, замість стандартного підрулювального пристрою LEWMAR 2,0 кВт, тунель 140 мм</t>
  </si>
  <si>
    <t>Кормовий підрулювальний пристрій VETUS 3,0кВт + гелевий акумулятор 110 Ah (необхідний зарядний пристрій 220 В)</t>
  </si>
  <si>
    <t>ОПАЛЕННЯ</t>
  </si>
  <si>
    <t>Система опалення Webasto WEBASTO EVO 40 (подача гарячого повітря в кают-компанію, носову і кормову каюти, кормовий санвузол і кокпіт)</t>
  </si>
  <si>
    <t>Система опалення Webasto WEBASTO EVO 55 (подача гарячого повітря в кают-компанію, носову і кормову каюти, кормовий санвузол і кокпіт)</t>
  </si>
  <si>
    <t>Кондиціонер 1200 BTU (працює тільки при підключенні до мережі 220 В в порту) після підтвердження наявності</t>
  </si>
  <si>
    <t>КОКПІТ (КОРМОВА ЗОНА)</t>
  </si>
  <si>
    <t>Кормовий ходовий тент із вікнами з маскітною сіткою і дверима</t>
  </si>
  <si>
    <t>Матраци для сидінь у кокпіті + матрац для носового сидіння (виробник: SPRADLING, колір: сірий)</t>
  </si>
  <si>
    <t>Спинки-валики в кокпіті (колір: сірий)</t>
  </si>
  <si>
    <t>Імітація тика на підлозі в кокпіті</t>
  </si>
  <si>
    <t>Пластиковий столик в кокпіті (знімний)</t>
  </si>
  <si>
    <t>Дерев'яний столик в кокпіті (знімний)</t>
  </si>
  <si>
    <t>Трикутний столик кокпіта з HPL на телескопічній ніжці, що опускається, з матрацами, які використовуються як додаткове спальне місце</t>
  </si>
  <si>
    <t>Газовий балон (ємність 11 кг) + монтажний комплект</t>
  </si>
  <si>
    <t>Душ на кормі (гаряча/холодна вода), гаряча вода тільки при виборі бойлера, забір води з бака для прісної води</t>
  </si>
  <si>
    <t>Ручна трюмна помпа</t>
  </si>
  <si>
    <t>Система водопостачання для очищення палуби, забір води зовні</t>
  </si>
  <si>
    <t>ІНШЕ</t>
  </si>
  <si>
    <t>Пакування в термоусадочну плівку для транспортування</t>
  </si>
  <si>
    <t>Оновлення специфікації після підтвердження замовлення (плата за одне оновлення)</t>
  </si>
  <si>
    <t>ДВИГУН ТА АКСЕСУАРИ</t>
  </si>
  <si>
    <t>ПІДВІСНІ ЧОВНОВІ МОТОРИ</t>
  </si>
  <si>
    <t>Підвісний човновий мотор Mercury F50 ELPT CT EFI потужністю 50 к.с. (тяговий), прилад, пульт дистанційного керування, замок запалювання, джгут проводів, посилена рама-кріплення ПЧМ з нержавіючої сталі та стартерний акумулятор</t>
  </si>
  <si>
    <t>Підвісний човновий мотор Mercury F60 ELPT CT EFI потужністю 60 к.с. (тяговий), прилад, пульт дистанційного керування, замок запалювання, джгут проводів, посилена рама-кріплення ПЧМ з нержавіючої сталі та стартерний аккумулятор</t>
  </si>
  <si>
    <t>Підвісний човновий мотор Mercury F100 ELPT CT EFI потужністю 100 к.с. (тяговий), прилад, пульт дистанційного керування, замок запалювання, джгут проводів, посилена рама-кріплення ПЧМ з нержавіючої сталі та стартерний аккумулятор</t>
  </si>
  <si>
    <t>Підвісний човновий мотор Mercury F115 ELPT CT EFI потужністю 115 к.с. (тяговий), прилад, пульт дистанційного керування, замок запалювання, джгут проводів, посилена рама-кріплення ПЧМ з нержавіючої сталі та стартерний аккумулятор</t>
  </si>
  <si>
    <t>Підвісний човновий мотор YAMAHA FT50JETL потужністю 50 к.с. (тяговий), прилад, пульт дистанційного керування, замок запалювання, джгут проводів і стартерний аккумулятор</t>
  </si>
  <si>
    <t>уточнюйте у менеджера</t>
  </si>
  <si>
    <t>Підвісний човновий мотор YAMAHA FT60GETL потужністю 60 к.с. (тяговий), прилад, пульт дистанційного керування, замок запалювання, джгут проводів і стартерний аккумулятор</t>
  </si>
  <si>
    <t>Підвісний човновий мотор YAMAHA F70AETL потужністю 70 к.с., прилад, пульт дистанційного керування, замок запалювання, джгут проводів і стартерний аккумулятор</t>
  </si>
  <si>
    <t>Підвісний човновий мотор YAMAHA F100LB потужністю 100 к.с., прилад, пульт дистанційного керування, замок запалювання, джгут проводів і стартерний аккумулятор</t>
  </si>
  <si>
    <t>Підвісний човновий мотор YAMAHA F115LB потужністю 115 к.с., прилад, пульт дистанційного керування, замок запалювання, джгут проводів і стартерний аккумулятор</t>
  </si>
  <si>
    <t>Підготовка до встановлення підвісного мотора: посилена рама-кріплення з нержавіючої сталі, акумуляторні дроти і стартерний акумулятор 100 Ач</t>
  </si>
  <si>
    <t>Монтаж на верфі підвісного мотора</t>
  </si>
  <si>
    <t>Датчик нахилу (обмежувач трима) підвісного човнового мотора</t>
  </si>
  <si>
    <t>СТАЦІОНАРНІ ДВИГУНИ</t>
  </si>
  <si>
    <t>Дизельний двигун Yanmar 57 к.с. з S-подібним приводом і кермом, паливний бак 120 л замість стандартного паливного бака 190 л</t>
  </si>
  <si>
    <t>Дизельний двигун Yanmar 40 к.с. з S-подібним приводом і кермом, паливний бак 120 л замість стандартного паливного бака 190 л</t>
  </si>
  <si>
    <t>Повна кормова платформа з імітацією тика на всій платформі. (Установка можлива тільки з вбудованим мотором)</t>
  </si>
  <si>
    <t>Вартість в EURO без ПДВ у Польщі:</t>
  </si>
  <si>
    <t>Сертифікат EURO 1:</t>
  </si>
  <si>
    <t>Вартість доставки:</t>
  </si>
  <si>
    <t>ПДВ:</t>
  </si>
  <si>
    <t>Вартість в EURO з ПДВ в Україні: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</si>
</sst>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[$€-2]\ #,##0.00"/>
  </numFmts>
  <fonts count="14">
    <font>
      <sz val="10"/>
      <name val="Arial CE"/>
      <charset val="238"/>
    </font>
    <font>
      <b/>
      <sz val="10"/>
      <color theme="0"/>
      <name val="Tahoma"/>
      <family val="2"/>
      <charset val="204"/>
    </font>
    <font>
      <sz val="10"/>
      <color theme="1" tint="0.499984740745262"/>
      <name val="Tahoma"/>
      <family val="2"/>
      <charset val="204"/>
    </font>
    <font>
      <sz val="10"/>
      <color rgb="FF777777"/>
      <name val="Tahoma"/>
      <family val="2"/>
      <charset val="204"/>
    </font>
    <font>
      <sz val="8"/>
      <color rgb="FF777777"/>
      <name val="Tahoma"/>
      <family val="2"/>
      <charset val="204"/>
    </font>
    <font>
      <i/>
      <sz val="10"/>
      <color theme="1" tint="0.499984740745262"/>
      <name val="Tahoma"/>
      <family val="2"/>
      <charset val="204"/>
    </font>
    <font>
      <i/>
      <sz val="8"/>
      <color theme="1" tint="0.499984740745262"/>
      <name val="Tahoma"/>
      <family val="2"/>
      <charset val="204"/>
    </font>
    <font>
      <b/>
      <u/>
      <sz val="10"/>
      <color indexed="54"/>
      <name val="Tahoma"/>
      <family val="2"/>
      <charset val="204"/>
    </font>
    <font>
      <sz val="10"/>
      <color indexed="23"/>
      <name val="Tahoma"/>
      <family val="2"/>
      <charset val="204"/>
    </font>
    <font>
      <b/>
      <sz val="10"/>
      <color theme="3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10"/>
      <color theme="1" tint="0.499984740745262"/>
      <name val="Tahoma"/>
      <family val="2"/>
      <charset val="204"/>
    </font>
    <font>
      <sz val="10"/>
      <name val="Tahoma"/>
      <family val="2"/>
      <charset val="204"/>
    </font>
    <font>
      <b/>
      <sz val="14"/>
      <color rgb="FFC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 applyProtection="1">
      <alignment horizontal="left" vertical="top"/>
      <protection hidden="1"/>
    </xf>
    <xf numFmtId="0" fontId="3" fillId="3" borderId="3" xfId="0" applyFont="1" applyFill="1" applyBorder="1" applyAlignment="1" applyProtection="1">
      <alignment horizontal="left" vertical="center" wrapText="1" indent="2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164" fontId="2" fillId="3" borderId="0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164" fontId="6" fillId="3" borderId="0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left" vertical="center" indent="2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164" fontId="2" fillId="4" borderId="2" xfId="0" applyNumberFormat="1" applyFont="1" applyFill="1" applyBorder="1" applyAlignment="1" applyProtection="1">
      <alignment horizontal="right" vertical="center"/>
      <protection hidden="1"/>
    </xf>
    <xf numFmtId="0" fontId="6" fillId="5" borderId="3" xfId="0" applyFont="1" applyFill="1" applyBorder="1" applyAlignment="1" applyProtection="1">
      <alignment horizontal="left" vertical="center"/>
      <protection locked="0" hidden="1"/>
    </xf>
    <xf numFmtId="164" fontId="2" fillId="3" borderId="3" xfId="0" applyNumberFormat="1" applyFont="1" applyFill="1" applyBorder="1" applyAlignment="1" applyProtection="1">
      <alignment horizontal="right" vertical="center" wrapText="1" indent="1"/>
      <protection hidden="1"/>
    </xf>
    <xf numFmtId="0" fontId="2" fillId="5" borderId="3" xfId="0" applyFont="1" applyFill="1" applyBorder="1" applyAlignment="1" applyProtection="1">
      <alignment horizontal="center" vertical="center"/>
      <protection locked="0" hidden="1"/>
    </xf>
    <xf numFmtId="164" fontId="2" fillId="3" borderId="3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3" borderId="3" xfId="0" applyFont="1" applyFill="1" applyBorder="1" applyAlignment="1" applyProtection="1">
      <alignment horizontal="left" vertical="center" wrapText="1" indent="2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horizontal="right" vertical="center"/>
      <protection hidden="1"/>
    </xf>
    <xf numFmtId="164" fontId="11" fillId="4" borderId="0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64" fontId="13" fillId="0" borderId="0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horizontal="right" vertical="center"/>
      <protection hidden="1"/>
    </xf>
    <xf numFmtId="164" fontId="12" fillId="3" borderId="3" xfId="0" applyNumberFormat="1" applyFont="1" applyFill="1" applyBorder="1" applyAlignment="1" applyProtection="1">
      <alignment horizontal="right" vertical="center"/>
      <protection hidden="1"/>
    </xf>
    <xf numFmtId="165" fontId="13" fillId="0" borderId="0" xfId="0" applyNumberFormat="1" applyFont="1" applyBorder="1" applyAlignment="1" applyProtection="1">
      <alignment horizontal="right" vertical="center"/>
      <protection hidden="1"/>
    </xf>
    <xf numFmtId="0" fontId="2" fillId="3" borderId="3" xfId="0" applyFont="1" applyFill="1" applyBorder="1" applyAlignment="1" applyProtection="1">
      <alignment horizontal="left" vertical="center" wrapText="1" indent="2"/>
      <protection hidden="1"/>
    </xf>
    <xf numFmtId="164" fontId="11" fillId="4" borderId="0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Font="1" applyBorder="1" applyAlignment="1" applyProtection="1">
      <alignment horizontal="left" vertical="center" wrapText="1" indent="2"/>
      <protection hidden="1"/>
    </xf>
    <xf numFmtId="164" fontId="2" fillId="0" borderId="3" xfId="0" applyNumberFormat="1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left" vertical="center" indent="2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left" vertical="top" indent="2"/>
      <protection hidden="1"/>
    </xf>
    <xf numFmtId="0" fontId="2" fillId="3" borderId="0" xfId="0" applyFont="1" applyFill="1" applyBorder="1" applyAlignment="1" applyProtection="1">
      <alignment horizontal="left" vertical="top" wrapText="1" indent="4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left" vertical="center" wrapText="1" indent="2"/>
      <protection hidden="1"/>
    </xf>
    <xf numFmtId="0" fontId="7" fillId="3" borderId="0" xfId="0" applyFont="1" applyFill="1" applyBorder="1" applyAlignment="1" applyProtection="1">
      <alignment horizontal="left" vertical="top" wrapText="1" indent="4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6" fillId="5" borderId="3" xfId="0" applyFont="1" applyFill="1" applyBorder="1" applyAlignment="1" applyProtection="1">
      <alignment horizontal="left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27"/>
  <sheetViews>
    <sheetView showGridLines="0" tabSelected="1" topLeftCell="A102" zoomScale="120" zoomScaleNormal="120" workbookViewId="0">
      <selection activeCell="N50" sqref="N50"/>
    </sheetView>
  </sheetViews>
  <sheetFormatPr defaultRowHeight="15" customHeight="1"/>
  <cols>
    <col min="1" max="1" width="7.5703125" style="33" customWidth="1"/>
    <col min="2" max="2" width="85.7109375" style="34" customWidth="1"/>
    <col min="3" max="3" width="30.7109375" style="1" customWidth="1"/>
    <col min="4" max="4" width="13.7109375" style="28" customWidth="1"/>
    <col min="5" max="5" width="11.7109375" style="29" customWidth="1"/>
    <col min="6" max="6" width="13.7109375" style="28" customWidth="1"/>
    <col min="7" max="8" width="9.140625" style="1"/>
    <col min="9" max="9" width="20.42578125" style="1" hidden="1" customWidth="1"/>
    <col min="10" max="10" width="16.140625" style="1" hidden="1" customWidth="1"/>
    <col min="11" max="11" width="43.5703125" style="1" hidden="1" customWidth="1"/>
    <col min="12" max="12" width="16.140625" style="1" hidden="1" customWidth="1"/>
    <col min="13" max="16384" width="9.140625" style="1"/>
  </cols>
  <sheetData>
    <row r="2" spans="2:6" ht="15" customHeight="1">
      <c r="B2" s="48" t="s">
        <v>0</v>
      </c>
      <c r="C2" s="48"/>
      <c r="D2" s="48"/>
      <c r="E2" s="48"/>
      <c r="F2" s="48"/>
    </row>
    <row r="3" spans="2:6" ht="15" customHeight="1">
      <c r="B3" s="53" t="s">
        <v>1</v>
      </c>
      <c r="C3" s="53"/>
      <c r="D3" s="53"/>
      <c r="E3" s="53"/>
      <c r="F3" s="53"/>
    </row>
    <row r="4" spans="2:6" ht="15" customHeight="1">
      <c r="B4" s="2" t="s">
        <v>2</v>
      </c>
      <c r="C4" s="2"/>
      <c r="D4" s="50" t="s">
        <v>3</v>
      </c>
      <c r="E4" s="50"/>
      <c r="F4" s="50"/>
    </row>
    <row r="5" spans="2:6" ht="15" customHeight="1">
      <c r="B5" s="51" t="s">
        <v>4</v>
      </c>
      <c r="C5" s="51"/>
      <c r="D5" s="50" t="s">
        <v>5</v>
      </c>
      <c r="E5" s="50"/>
      <c r="F5" s="50"/>
    </row>
    <row r="6" spans="2:6" ht="15" customHeight="1">
      <c r="B6" s="51" t="s">
        <v>6</v>
      </c>
      <c r="C6" s="51"/>
      <c r="D6" s="50" t="s">
        <v>7</v>
      </c>
      <c r="E6" s="50"/>
      <c r="F6" s="50"/>
    </row>
    <row r="7" spans="2:6" ht="15" customHeight="1">
      <c r="B7" s="2" t="s">
        <v>8</v>
      </c>
      <c r="C7" s="2"/>
      <c r="D7" s="50" t="s">
        <v>9</v>
      </c>
      <c r="E7" s="50"/>
      <c r="F7" s="50"/>
    </row>
    <row r="8" spans="2:6" ht="15" customHeight="1">
      <c r="B8" s="51" t="s">
        <v>10</v>
      </c>
      <c r="C8" s="51"/>
      <c r="D8" s="50" t="s">
        <v>11</v>
      </c>
      <c r="E8" s="50"/>
      <c r="F8" s="50"/>
    </row>
    <row r="9" spans="2:6" ht="15" customHeight="1">
      <c r="B9" s="51" t="s">
        <v>12</v>
      </c>
      <c r="C9" s="51"/>
      <c r="D9" s="50" t="s">
        <v>13</v>
      </c>
      <c r="E9" s="50"/>
      <c r="F9" s="50"/>
    </row>
    <row r="10" spans="2:6" ht="15" customHeight="1">
      <c r="B10" s="2" t="s">
        <v>14</v>
      </c>
      <c r="C10" s="3"/>
      <c r="D10" s="50" t="s">
        <v>15</v>
      </c>
      <c r="E10" s="50"/>
      <c r="F10" s="50"/>
    </row>
    <row r="11" spans="2:6" ht="15" customHeight="1">
      <c r="B11" s="51" t="s">
        <v>16</v>
      </c>
      <c r="C11" s="51"/>
      <c r="D11" s="50">
        <v>1</v>
      </c>
      <c r="E11" s="50"/>
      <c r="F11" s="50"/>
    </row>
    <row r="12" spans="2:6" ht="15" customHeight="1">
      <c r="B12" s="51" t="s">
        <v>17</v>
      </c>
      <c r="C12" s="51"/>
      <c r="D12" s="50" t="s">
        <v>18</v>
      </c>
      <c r="E12" s="50"/>
      <c r="F12" s="50"/>
    </row>
    <row r="13" spans="2:6" ht="15" customHeight="1">
      <c r="B13" s="51" t="s">
        <v>19</v>
      </c>
      <c r="C13" s="51"/>
      <c r="D13" s="50" t="s">
        <v>20</v>
      </c>
      <c r="E13" s="50"/>
      <c r="F13" s="50"/>
    </row>
    <row r="14" spans="2:6" ht="15" customHeight="1">
      <c r="B14" s="2" t="s">
        <v>21</v>
      </c>
      <c r="C14" s="2"/>
      <c r="D14" s="50" t="s">
        <v>22</v>
      </c>
      <c r="E14" s="50"/>
      <c r="F14" s="50"/>
    </row>
    <row r="15" spans="2:6" ht="15" customHeight="1">
      <c r="B15" s="2" t="s">
        <v>23</v>
      </c>
      <c r="C15" s="3"/>
      <c r="D15" s="50" t="s">
        <v>24</v>
      </c>
      <c r="E15" s="50"/>
      <c r="F15" s="50"/>
    </row>
    <row r="16" spans="2:6" ht="15" customHeight="1">
      <c r="B16" s="2" t="s">
        <v>25</v>
      </c>
      <c r="C16" s="3"/>
      <c r="D16" s="50" t="s">
        <v>26</v>
      </c>
      <c r="E16" s="50"/>
      <c r="F16" s="50"/>
    </row>
    <row r="17" spans="2:12" ht="15" customHeight="1">
      <c r="B17" s="2" t="s">
        <v>27</v>
      </c>
      <c r="C17" s="3"/>
      <c r="D17" s="50" t="s">
        <v>28</v>
      </c>
      <c r="E17" s="50"/>
      <c r="F17" s="50"/>
    </row>
    <row r="18" spans="2:12" ht="15" customHeight="1">
      <c r="B18" s="2" t="s">
        <v>29</v>
      </c>
      <c r="C18" s="3"/>
      <c r="D18" s="50" t="s">
        <v>30</v>
      </c>
      <c r="E18" s="50"/>
      <c r="F18" s="50"/>
    </row>
    <row r="19" spans="2:12" ht="15" customHeight="1">
      <c r="B19" s="2" t="s">
        <v>31</v>
      </c>
      <c r="C19" s="3"/>
      <c r="D19" s="50" t="s">
        <v>32</v>
      </c>
      <c r="E19" s="50"/>
      <c r="F19" s="50"/>
    </row>
    <row r="20" spans="2:12" ht="15" customHeight="1">
      <c r="B20" s="2" t="s">
        <v>33</v>
      </c>
      <c r="C20" s="3"/>
      <c r="D20" s="50" t="s">
        <v>34</v>
      </c>
      <c r="E20" s="50"/>
      <c r="F20" s="50"/>
    </row>
    <row r="21" spans="2:12" ht="15" customHeight="1">
      <c r="B21" s="51" t="s">
        <v>35</v>
      </c>
      <c r="C21" s="51"/>
      <c r="D21" s="50" t="s">
        <v>36</v>
      </c>
      <c r="E21" s="50"/>
      <c r="F21" s="50"/>
    </row>
    <row r="22" spans="2:12" ht="15" customHeight="1">
      <c r="B22" s="4"/>
      <c r="C22" s="5"/>
      <c r="D22" s="6"/>
      <c r="E22" s="5"/>
      <c r="F22" s="7"/>
    </row>
    <row r="23" spans="2:12" ht="25.5" customHeight="1">
      <c r="B23" s="8" t="s">
        <v>37</v>
      </c>
      <c r="C23" s="8"/>
      <c r="D23" s="9" t="s">
        <v>38</v>
      </c>
      <c r="E23" s="8" t="s">
        <v>39</v>
      </c>
      <c r="F23" s="10" t="s">
        <v>40</v>
      </c>
    </row>
    <row r="24" spans="2:12" ht="15" customHeight="1">
      <c r="B24" s="48" t="s">
        <v>41</v>
      </c>
      <c r="C24" s="48"/>
      <c r="D24" s="48"/>
      <c r="E24" s="48"/>
      <c r="F24" s="48"/>
    </row>
    <row r="25" spans="2:12" ht="15" customHeight="1">
      <c r="B25" s="11" t="s">
        <v>42</v>
      </c>
      <c r="C25" s="12"/>
      <c r="D25" s="13">
        <v>88500</v>
      </c>
      <c r="E25" s="12"/>
      <c r="F25" s="13">
        <f>D25</f>
        <v>88500</v>
      </c>
    </row>
    <row r="26" spans="2:12" ht="240" customHeight="1">
      <c r="B26" s="47" t="s">
        <v>43</v>
      </c>
      <c r="C26" s="47"/>
      <c r="D26" s="47"/>
      <c r="E26" s="47"/>
      <c r="F26" s="47"/>
    </row>
    <row r="27" spans="2:12" ht="330" customHeight="1">
      <c r="B27" s="52" t="s">
        <v>44</v>
      </c>
      <c r="C27" s="47"/>
      <c r="D27" s="47"/>
      <c r="E27" s="47"/>
      <c r="F27" s="47"/>
    </row>
    <row r="28" spans="2:12" ht="221.25" customHeight="1">
      <c r="B28" s="47" t="s">
        <v>45</v>
      </c>
      <c r="C28" s="47"/>
      <c r="D28" s="47"/>
      <c r="E28" s="47"/>
      <c r="F28" s="47"/>
    </row>
    <row r="29" spans="2:12" ht="15" customHeight="1">
      <c r="B29" s="48" t="s">
        <v>46</v>
      </c>
      <c r="C29" s="48"/>
      <c r="D29" s="48"/>
      <c r="E29" s="48"/>
      <c r="F29" s="48"/>
    </row>
    <row r="30" spans="2:12" ht="15" customHeight="1">
      <c r="B30" s="49" t="s">
        <v>47</v>
      </c>
      <c r="C30" s="49"/>
      <c r="D30" s="49"/>
      <c r="E30" s="49"/>
      <c r="F30" s="49"/>
    </row>
    <row r="31" spans="2:12" ht="15" customHeight="1">
      <c r="B31" s="20" t="s">
        <v>48</v>
      </c>
      <c r="C31" s="14" t="s">
        <v>49</v>
      </c>
      <c r="D31" s="15">
        <v>1702</v>
      </c>
      <c r="E31" s="16">
        <v>0</v>
      </c>
      <c r="F31" s="17">
        <f t="shared" ref="F31:F43" si="0">D31*E31</f>
        <v>0</v>
      </c>
      <c r="I31" s="18" t="s">
        <v>49</v>
      </c>
      <c r="J31" s="18" t="s">
        <v>49</v>
      </c>
      <c r="K31" s="18" t="s">
        <v>49</v>
      </c>
      <c r="L31" s="18" t="s">
        <v>49</v>
      </c>
    </row>
    <row r="32" spans="2:12" ht="15" customHeight="1">
      <c r="B32" s="20" t="s">
        <v>50</v>
      </c>
      <c r="C32" s="14" t="s">
        <v>49</v>
      </c>
      <c r="D32" s="15">
        <v>1581</v>
      </c>
      <c r="E32" s="16">
        <v>0</v>
      </c>
      <c r="F32" s="17">
        <f t="shared" si="0"/>
        <v>0</v>
      </c>
      <c r="I32" s="18" t="s">
        <v>51</v>
      </c>
      <c r="J32" s="18" t="s">
        <v>52</v>
      </c>
      <c r="K32" s="18" t="s">
        <v>53</v>
      </c>
      <c r="L32" s="19" t="s">
        <v>54</v>
      </c>
    </row>
    <row r="33" spans="2:12" ht="15" customHeight="1">
      <c r="B33" s="38" t="s">
        <v>55</v>
      </c>
      <c r="C33" s="38"/>
      <c r="D33" s="15">
        <v>786</v>
      </c>
      <c r="E33" s="16">
        <v>0</v>
      </c>
      <c r="F33" s="17">
        <f>D33*E33</f>
        <v>0</v>
      </c>
      <c r="I33" s="18" t="s">
        <v>56</v>
      </c>
      <c r="J33" s="18" t="s">
        <v>57</v>
      </c>
      <c r="K33" s="18" t="s">
        <v>58</v>
      </c>
      <c r="L33" s="19" t="s">
        <v>59</v>
      </c>
    </row>
    <row r="34" spans="2:12" ht="15" customHeight="1">
      <c r="B34" s="38" t="s">
        <v>60</v>
      </c>
      <c r="C34" s="38"/>
      <c r="D34" s="15">
        <v>1355</v>
      </c>
      <c r="E34" s="16">
        <v>0</v>
      </c>
      <c r="F34" s="17">
        <f t="shared" si="0"/>
        <v>0</v>
      </c>
      <c r="I34" s="18" t="s">
        <v>61</v>
      </c>
      <c r="J34" s="18" t="s">
        <v>62</v>
      </c>
      <c r="K34" s="18" t="s">
        <v>63</v>
      </c>
      <c r="L34" s="19" t="s">
        <v>64</v>
      </c>
    </row>
    <row r="35" spans="2:12" ht="30" customHeight="1">
      <c r="B35" s="38" t="s">
        <v>65</v>
      </c>
      <c r="C35" s="38"/>
      <c r="D35" s="15">
        <v>2676</v>
      </c>
      <c r="E35" s="16">
        <v>0</v>
      </c>
      <c r="F35" s="17">
        <f t="shared" si="0"/>
        <v>0</v>
      </c>
      <c r="I35" s="54"/>
      <c r="J35" s="18" t="s">
        <v>66</v>
      </c>
      <c r="K35" s="18" t="s">
        <v>67</v>
      </c>
      <c r="L35" s="54"/>
    </row>
    <row r="36" spans="2:12" ht="15" customHeight="1">
      <c r="B36" s="38" t="s">
        <v>68</v>
      </c>
      <c r="C36" s="38"/>
      <c r="D36" s="15">
        <v>1482</v>
      </c>
      <c r="E36" s="16">
        <v>0</v>
      </c>
      <c r="F36" s="17">
        <f t="shared" si="0"/>
        <v>0</v>
      </c>
      <c r="I36" s="54"/>
      <c r="J36" s="18"/>
      <c r="K36" s="18"/>
      <c r="L36" s="54"/>
    </row>
    <row r="37" spans="2:12" ht="30" customHeight="1">
      <c r="B37" s="38" t="s">
        <v>69</v>
      </c>
      <c r="C37" s="38"/>
      <c r="D37" s="15">
        <v>892</v>
      </c>
      <c r="E37" s="16">
        <v>0</v>
      </c>
      <c r="F37" s="17">
        <f t="shared" si="0"/>
        <v>0</v>
      </c>
      <c r="I37" s="54"/>
      <c r="J37" s="18"/>
      <c r="K37" s="18"/>
      <c r="L37" s="54"/>
    </row>
    <row r="38" spans="2:12" ht="30" customHeight="1">
      <c r="B38" s="38" t="s">
        <v>70</v>
      </c>
      <c r="C38" s="38"/>
      <c r="D38" s="15">
        <v>6207</v>
      </c>
      <c r="E38" s="16">
        <v>0</v>
      </c>
      <c r="F38" s="17">
        <f t="shared" si="0"/>
        <v>0</v>
      </c>
      <c r="I38" s="54"/>
      <c r="J38" s="18"/>
      <c r="K38" s="18"/>
      <c r="L38" s="54"/>
    </row>
    <row r="39" spans="2:12" ht="15" customHeight="1">
      <c r="B39" s="46" t="s">
        <v>71</v>
      </c>
      <c r="C39" s="46"/>
      <c r="D39" s="15">
        <v>675</v>
      </c>
      <c r="E39" s="16">
        <v>0</v>
      </c>
      <c r="F39" s="17">
        <f t="shared" si="0"/>
        <v>0</v>
      </c>
      <c r="I39" s="54"/>
      <c r="J39" s="18"/>
      <c r="K39" s="18"/>
      <c r="L39" s="54"/>
    </row>
    <row r="40" spans="2:12" ht="15" customHeight="1">
      <c r="B40" s="38" t="s">
        <v>72</v>
      </c>
      <c r="C40" s="38"/>
      <c r="D40" s="15">
        <v>628</v>
      </c>
      <c r="E40" s="16">
        <v>0</v>
      </c>
      <c r="F40" s="17">
        <f t="shared" si="0"/>
        <v>0</v>
      </c>
      <c r="I40" s="54"/>
      <c r="J40" s="18"/>
      <c r="K40" s="18"/>
      <c r="L40" s="54"/>
    </row>
    <row r="41" spans="2:12" ht="15" customHeight="1">
      <c r="B41" s="38" t="s">
        <v>73</v>
      </c>
      <c r="C41" s="38"/>
      <c r="D41" s="15">
        <v>321</v>
      </c>
      <c r="E41" s="16">
        <v>0</v>
      </c>
      <c r="F41" s="17">
        <f t="shared" si="0"/>
        <v>0</v>
      </c>
      <c r="I41" s="54"/>
      <c r="J41" s="18"/>
      <c r="K41" s="18"/>
      <c r="L41" s="54"/>
    </row>
    <row r="42" spans="2:12" ht="15" customHeight="1">
      <c r="B42" s="38" t="s">
        <v>74</v>
      </c>
      <c r="C42" s="38"/>
      <c r="D42" s="15">
        <v>668</v>
      </c>
      <c r="E42" s="16">
        <v>0</v>
      </c>
      <c r="F42" s="17">
        <f t="shared" si="0"/>
        <v>0</v>
      </c>
      <c r="I42" s="54"/>
      <c r="J42" s="18"/>
      <c r="K42" s="18"/>
      <c r="L42" s="54"/>
    </row>
    <row r="43" spans="2:12" ht="15" customHeight="1">
      <c r="B43" s="38" t="s">
        <v>75</v>
      </c>
      <c r="C43" s="38"/>
      <c r="D43" s="15">
        <v>571</v>
      </c>
      <c r="E43" s="16">
        <v>0</v>
      </c>
      <c r="F43" s="17">
        <f t="shared" si="0"/>
        <v>0</v>
      </c>
      <c r="I43" s="54"/>
      <c r="J43" s="18"/>
      <c r="K43" s="18"/>
      <c r="L43" s="54"/>
    </row>
    <row r="44" spans="2:12" ht="15" customHeight="1">
      <c r="B44" s="44" t="s">
        <v>76</v>
      </c>
      <c r="C44" s="44"/>
      <c r="D44" s="44"/>
      <c r="E44" s="44"/>
      <c r="F44" s="44"/>
    </row>
    <row r="45" spans="2:12" ht="15" customHeight="1">
      <c r="B45" s="20" t="s">
        <v>77</v>
      </c>
      <c r="C45" s="55" t="s">
        <v>49</v>
      </c>
      <c r="D45" s="21"/>
      <c r="E45" s="22"/>
      <c r="F45" s="21"/>
    </row>
    <row r="46" spans="2:12" ht="15" customHeight="1">
      <c r="B46" s="46" t="s">
        <v>78</v>
      </c>
      <c r="C46" s="46"/>
      <c r="D46" s="15">
        <v>288</v>
      </c>
      <c r="E46" s="16">
        <v>0</v>
      </c>
      <c r="F46" s="17">
        <f t="shared" ref="F46:F64" si="1">D46*E46</f>
        <v>0</v>
      </c>
    </row>
    <row r="47" spans="2:12" ht="15" customHeight="1">
      <c r="B47" s="38" t="s">
        <v>79</v>
      </c>
      <c r="C47" s="38"/>
      <c r="D47" s="15">
        <v>288</v>
      </c>
      <c r="E47" s="16">
        <v>0</v>
      </c>
      <c r="F47" s="17">
        <f t="shared" si="1"/>
        <v>0</v>
      </c>
    </row>
    <row r="48" spans="2:12" ht="15" customHeight="1">
      <c r="B48" s="38" t="s">
        <v>80</v>
      </c>
      <c r="C48" s="38"/>
      <c r="D48" s="15">
        <v>1189</v>
      </c>
      <c r="E48" s="16">
        <v>0</v>
      </c>
      <c r="F48" s="17">
        <f t="shared" si="1"/>
        <v>0</v>
      </c>
    </row>
    <row r="49" spans="2:6" ht="30" customHeight="1">
      <c r="B49" s="38" t="s">
        <v>81</v>
      </c>
      <c r="C49" s="38"/>
      <c r="D49" s="15">
        <v>1189</v>
      </c>
      <c r="E49" s="16">
        <v>0</v>
      </c>
      <c r="F49" s="17">
        <f t="shared" si="1"/>
        <v>0</v>
      </c>
    </row>
    <row r="50" spans="2:6" ht="30" customHeight="1">
      <c r="B50" s="38" t="s">
        <v>82</v>
      </c>
      <c r="C50" s="38"/>
      <c r="D50" s="15">
        <v>1706</v>
      </c>
      <c r="E50" s="16">
        <v>0</v>
      </c>
      <c r="F50" s="17">
        <f t="shared" si="1"/>
        <v>0</v>
      </c>
    </row>
    <row r="51" spans="2:6" ht="15" customHeight="1">
      <c r="B51" s="38" t="s">
        <v>83</v>
      </c>
      <c r="C51" s="38"/>
      <c r="D51" s="15">
        <v>632</v>
      </c>
      <c r="E51" s="16">
        <v>0</v>
      </c>
      <c r="F51" s="17">
        <f>D51*E51</f>
        <v>0</v>
      </c>
    </row>
    <row r="52" spans="2:6" ht="30" customHeight="1">
      <c r="B52" s="38" t="s">
        <v>84</v>
      </c>
      <c r="C52" s="38"/>
      <c r="D52" s="15">
        <v>373</v>
      </c>
      <c r="E52" s="16">
        <v>0</v>
      </c>
      <c r="F52" s="17">
        <f t="shared" si="1"/>
        <v>0</v>
      </c>
    </row>
    <row r="53" spans="2:6" ht="15" customHeight="1">
      <c r="B53" s="38" t="s">
        <v>85</v>
      </c>
      <c r="C53" s="38"/>
      <c r="D53" s="15">
        <v>1627</v>
      </c>
      <c r="E53" s="16">
        <v>0</v>
      </c>
      <c r="F53" s="17">
        <f t="shared" si="1"/>
        <v>0</v>
      </c>
    </row>
    <row r="54" spans="2:6" ht="30" customHeight="1">
      <c r="B54" s="38" t="s">
        <v>86</v>
      </c>
      <c r="C54" s="38"/>
      <c r="D54" s="15">
        <v>979</v>
      </c>
      <c r="E54" s="16">
        <v>0</v>
      </c>
      <c r="F54" s="17">
        <f>D54*E54</f>
        <v>0</v>
      </c>
    </row>
    <row r="55" spans="2:6" ht="15" customHeight="1">
      <c r="B55" s="38" t="s">
        <v>87</v>
      </c>
      <c r="C55" s="38"/>
      <c r="D55" s="15">
        <v>927</v>
      </c>
      <c r="E55" s="16">
        <v>0</v>
      </c>
      <c r="F55" s="17">
        <f t="shared" si="1"/>
        <v>0</v>
      </c>
    </row>
    <row r="56" spans="2:6" ht="15" customHeight="1">
      <c r="B56" s="38" t="s">
        <v>88</v>
      </c>
      <c r="C56" s="38"/>
      <c r="D56" s="15">
        <v>655</v>
      </c>
      <c r="E56" s="16">
        <v>0</v>
      </c>
      <c r="F56" s="17">
        <f t="shared" si="1"/>
        <v>0</v>
      </c>
    </row>
    <row r="57" spans="2:6" ht="15" customHeight="1">
      <c r="B57" s="38" t="s">
        <v>89</v>
      </c>
      <c r="C57" s="38"/>
      <c r="D57" s="15">
        <v>707</v>
      </c>
      <c r="E57" s="16">
        <v>0</v>
      </c>
      <c r="F57" s="17">
        <f t="shared" si="1"/>
        <v>0</v>
      </c>
    </row>
    <row r="58" spans="2:6" ht="15" customHeight="1">
      <c r="B58" s="38" t="s">
        <v>90</v>
      </c>
      <c r="C58" s="38"/>
      <c r="D58" s="15">
        <v>1048</v>
      </c>
      <c r="E58" s="16">
        <v>0</v>
      </c>
      <c r="F58" s="17">
        <f t="shared" si="1"/>
        <v>0</v>
      </c>
    </row>
    <row r="59" spans="2:6" ht="15" customHeight="1">
      <c r="B59" s="38" t="s">
        <v>91</v>
      </c>
      <c r="C59" s="38"/>
      <c r="D59" s="15">
        <v>959</v>
      </c>
      <c r="E59" s="16">
        <v>0</v>
      </c>
      <c r="F59" s="17">
        <f t="shared" si="1"/>
        <v>0</v>
      </c>
    </row>
    <row r="60" spans="2:6" ht="15" customHeight="1">
      <c r="B60" s="38" t="s">
        <v>92</v>
      </c>
      <c r="C60" s="38"/>
      <c r="D60" s="15">
        <v>851</v>
      </c>
      <c r="E60" s="16">
        <v>0</v>
      </c>
      <c r="F60" s="17">
        <f t="shared" si="1"/>
        <v>0</v>
      </c>
    </row>
    <row r="61" spans="2:6" ht="15" customHeight="1">
      <c r="B61" s="38" t="s">
        <v>93</v>
      </c>
      <c r="C61" s="38"/>
      <c r="D61" s="15">
        <v>876</v>
      </c>
      <c r="E61" s="16">
        <v>0</v>
      </c>
      <c r="F61" s="17">
        <f t="shared" si="1"/>
        <v>0</v>
      </c>
    </row>
    <row r="62" spans="2:6" ht="15" customHeight="1">
      <c r="B62" s="38" t="s">
        <v>94</v>
      </c>
      <c r="C62" s="38"/>
      <c r="D62" s="15">
        <v>242</v>
      </c>
      <c r="E62" s="16">
        <v>0</v>
      </c>
      <c r="F62" s="17">
        <f t="shared" si="1"/>
        <v>0</v>
      </c>
    </row>
    <row r="63" spans="2:6" ht="15" customHeight="1">
      <c r="B63" s="38" t="s">
        <v>95</v>
      </c>
      <c r="C63" s="38"/>
      <c r="D63" s="15">
        <v>130</v>
      </c>
      <c r="E63" s="16">
        <v>0</v>
      </c>
      <c r="F63" s="17">
        <f t="shared" si="1"/>
        <v>0</v>
      </c>
    </row>
    <row r="64" spans="2:6" ht="15" customHeight="1">
      <c r="B64" s="38" t="s">
        <v>96</v>
      </c>
      <c r="C64" s="38"/>
      <c r="D64" s="15">
        <v>1783</v>
      </c>
      <c r="E64" s="16">
        <v>0</v>
      </c>
      <c r="F64" s="17">
        <f t="shared" si="1"/>
        <v>0</v>
      </c>
    </row>
    <row r="65" spans="2:6" ht="15" customHeight="1">
      <c r="B65" s="44" t="s">
        <v>97</v>
      </c>
      <c r="C65" s="44"/>
      <c r="D65" s="44"/>
      <c r="E65" s="44"/>
      <c r="F65" s="44"/>
    </row>
    <row r="66" spans="2:6" ht="15" customHeight="1">
      <c r="B66" s="38" t="s">
        <v>98</v>
      </c>
      <c r="C66" s="38"/>
      <c r="D66" s="15">
        <v>792</v>
      </c>
      <c r="E66" s="16">
        <v>0</v>
      </c>
      <c r="F66" s="17">
        <f t="shared" ref="F66:F83" si="2">D66*E66</f>
        <v>0</v>
      </c>
    </row>
    <row r="67" spans="2:6" ht="15" customHeight="1">
      <c r="B67" s="38" t="s">
        <v>99</v>
      </c>
      <c r="C67" s="38"/>
      <c r="D67" s="15">
        <v>435</v>
      </c>
      <c r="E67" s="16">
        <v>0</v>
      </c>
      <c r="F67" s="17">
        <f t="shared" si="2"/>
        <v>0</v>
      </c>
    </row>
    <row r="68" spans="2:6" ht="15" customHeight="1">
      <c r="B68" s="38" t="s">
        <v>100</v>
      </c>
      <c r="C68" s="38"/>
      <c r="D68" s="15">
        <v>1830</v>
      </c>
      <c r="E68" s="16">
        <v>0</v>
      </c>
      <c r="F68" s="17">
        <f t="shared" si="2"/>
        <v>0</v>
      </c>
    </row>
    <row r="69" spans="2:6" ht="15" customHeight="1">
      <c r="B69" s="38" t="s">
        <v>101</v>
      </c>
      <c r="C69" s="38"/>
      <c r="D69" s="15">
        <v>2071</v>
      </c>
      <c r="E69" s="16">
        <v>0</v>
      </c>
      <c r="F69" s="17">
        <f t="shared" si="2"/>
        <v>0</v>
      </c>
    </row>
    <row r="70" spans="2:6" ht="15" customHeight="1">
      <c r="B70" s="38" t="s">
        <v>102</v>
      </c>
      <c r="C70" s="38"/>
      <c r="D70" s="15">
        <v>452</v>
      </c>
      <c r="E70" s="16">
        <v>0</v>
      </c>
      <c r="F70" s="17">
        <f t="shared" si="2"/>
        <v>0</v>
      </c>
    </row>
    <row r="71" spans="2:6" ht="15" customHeight="1">
      <c r="B71" s="38" t="s">
        <v>103</v>
      </c>
      <c r="C71" s="38"/>
      <c r="D71" s="15">
        <v>528</v>
      </c>
      <c r="E71" s="16">
        <v>0</v>
      </c>
      <c r="F71" s="17">
        <f t="shared" si="2"/>
        <v>0</v>
      </c>
    </row>
    <row r="72" spans="2:6" ht="30" customHeight="1">
      <c r="B72" s="38" t="s">
        <v>104</v>
      </c>
      <c r="C72" s="38"/>
      <c r="D72" s="15">
        <v>203</v>
      </c>
      <c r="E72" s="16">
        <v>0</v>
      </c>
      <c r="F72" s="17">
        <f t="shared" si="2"/>
        <v>0</v>
      </c>
    </row>
    <row r="73" spans="2:6" ht="30" customHeight="1">
      <c r="B73" s="38" t="s">
        <v>105</v>
      </c>
      <c r="C73" s="38"/>
      <c r="D73" s="15">
        <v>2175</v>
      </c>
      <c r="E73" s="16">
        <v>0</v>
      </c>
      <c r="F73" s="17">
        <f t="shared" si="2"/>
        <v>0</v>
      </c>
    </row>
    <row r="74" spans="2:6" ht="15" customHeight="1">
      <c r="B74" s="38" t="s">
        <v>106</v>
      </c>
      <c r="C74" s="38"/>
      <c r="D74" s="15">
        <v>2327</v>
      </c>
      <c r="E74" s="16">
        <v>0</v>
      </c>
      <c r="F74" s="17">
        <f t="shared" si="2"/>
        <v>0</v>
      </c>
    </row>
    <row r="75" spans="2:6" ht="15" customHeight="1">
      <c r="B75" s="38" t="s">
        <v>107</v>
      </c>
      <c r="C75" s="38"/>
      <c r="D75" s="15">
        <v>2925</v>
      </c>
      <c r="E75" s="16">
        <v>0</v>
      </c>
      <c r="F75" s="17">
        <f t="shared" si="2"/>
        <v>0</v>
      </c>
    </row>
    <row r="76" spans="2:6" ht="15" customHeight="1">
      <c r="B76" s="38" t="s">
        <v>108</v>
      </c>
      <c r="C76" s="38"/>
      <c r="D76" s="15">
        <v>835</v>
      </c>
      <c r="E76" s="16">
        <v>0</v>
      </c>
      <c r="F76" s="17">
        <f t="shared" si="2"/>
        <v>0</v>
      </c>
    </row>
    <row r="77" spans="2:6" ht="15" customHeight="1">
      <c r="B77" s="38" t="s">
        <v>109</v>
      </c>
      <c r="C77" s="38"/>
      <c r="D77" s="15">
        <v>1296</v>
      </c>
      <c r="E77" s="16">
        <v>0</v>
      </c>
      <c r="F77" s="17">
        <f t="shared" si="2"/>
        <v>0</v>
      </c>
    </row>
    <row r="78" spans="2:6" ht="30" customHeight="1">
      <c r="B78" s="38" t="s">
        <v>110</v>
      </c>
      <c r="C78" s="38"/>
      <c r="D78" s="15">
        <v>2729</v>
      </c>
      <c r="E78" s="16">
        <v>0</v>
      </c>
      <c r="F78" s="17">
        <f t="shared" si="2"/>
        <v>0</v>
      </c>
    </row>
    <row r="79" spans="2:6" ht="15" customHeight="1">
      <c r="B79" s="38" t="s">
        <v>111</v>
      </c>
      <c r="C79" s="38"/>
      <c r="D79" s="15">
        <v>314</v>
      </c>
      <c r="E79" s="16">
        <v>0</v>
      </c>
      <c r="F79" s="17">
        <f t="shared" si="2"/>
        <v>0</v>
      </c>
    </row>
    <row r="80" spans="2:6" ht="15" customHeight="1">
      <c r="B80" s="38" t="s">
        <v>112</v>
      </c>
      <c r="C80" s="38"/>
      <c r="D80" s="15">
        <v>702</v>
      </c>
      <c r="E80" s="16">
        <v>0</v>
      </c>
      <c r="F80" s="17">
        <f t="shared" si="2"/>
        <v>0</v>
      </c>
    </row>
    <row r="81" spans="2:6" ht="15" customHeight="1">
      <c r="B81" s="38" t="s">
        <v>113</v>
      </c>
      <c r="C81" s="38"/>
      <c r="D81" s="15">
        <v>2246</v>
      </c>
      <c r="E81" s="16">
        <v>0</v>
      </c>
      <c r="F81" s="17">
        <f t="shared" si="2"/>
        <v>0</v>
      </c>
    </row>
    <row r="82" spans="2:6" ht="30" customHeight="1">
      <c r="B82" s="38" t="s">
        <v>114</v>
      </c>
      <c r="C82" s="38"/>
      <c r="D82" s="15">
        <v>1349</v>
      </c>
      <c r="E82" s="16">
        <v>0</v>
      </c>
      <c r="F82" s="17">
        <f t="shared" si="2"/>
        <v>0</v>
      </c>
    </row>
    <row r="83" spans="2:6" ht="15" customHeight="1">
      <c r="B83" s="38" t="s">
        <v>115</v>
      </c>
      <c r="C83" s="38"/>
      <c r="D83" s="15">
        <v>5171</v>
      </c>
      <c r="E83" s="16">
        <v>0</v>
      </c>
      <c r="F83" s="17">
        <f t="shared" si="2"/>
        <v>0</v>
      </c>
    </row>
    <row r="84" spans="2:6" ht="15" customHeight="1">
      <c r="B84" s="44" t="s">
        <v>116</v>
      </c>
      <c r="C84" s="44"/>
      <c r="D84" s="44"/>
      <c r="E84" s="44"/>
      <c r="F84" s="44"/>
    </row>
    <row r="85" spans="2:6" ht="30" customHeight="1">
      <c r="B85" s="38" t="s">
        <v>117</v>
      </c>
      <c r="C85" s="38"/>
      <c r="D85" s="15">
        <v>3439</v>
      </c>
      <c r="E85" s="16">
        <v>0</v>
      </c>
      <c r="F85" s="17">
        <f>D85*E85</f>
        <v>0</v>
      </c>
    </row>
    <row r="86" spans="2:6" ht="30" customHeight="1">
      <c r="B86" s="38" t="s">
        <v>118</v>
      </c>
      <c r="C86" s="38"/>
      <c r="D86" s="15">
        <v>3666</v>
      </c>
      <c r="E86" s="16">
        <v>0</v>
      </c>
      <c r="F86" s="17">
        <f>D86*E86</f>
        <v>0</v>
      </c>
    </row>
    <row r="87" spans="2:6" ht="15" customHeight="1">
      <c r="B87" s="38" t="s">
        <v>119</v>
      </c>
      <c r="C87" s="38"/>
      <c r="D87" s="15">
        <v>5905</v>
      </c>
      <c r="E87" s="16">
        <v>0</v>
      </c>
      <c r="F87" s="17">
        <f>D87*E87</f>
        <v>0</v>
      </c>
    </row>
    <row r="88" spans="2:6" ht="15" customHeight="1">
      <c r="B88" s="44" t="s">
        <v>120</v>
      </c>
      <c r="C88" s="44"/>
      <c r="D88" s="44"/>
      <c r="E88" s="44"/>
      <c r="F88" s="44"/>
    </row>
    <row r="89" spans="2:6" ht="15" customHeight="1">
      <c r="B89" s="20" t="s">
        <v>121</v>
      </c>
      <c r="C89" s="14" t="s">
        <v>49</v>
      </c>
      <c r="D89" s="15">
        <v>2213</v>
      </c>
      <c r="E89" s="16">
        <v>0</v>
      </c>
      <c r="F89" s="17">
        <f t="shared" ref="F89:F99" si="3">D89*E89</f>
        <v>0</v>
      </c>
    </row>
    <row r="90" spans="2:6" ht="15" customHeight="1">
      <c r="B90" s="38" t="s">
        <v>122</v>
      </c>
      <c r="C90" s="38"/>
      <c r="D90" s="15">
        <v>779</v>
      </c>
      <c r="E90" s="16">
        <v>0</v>
      </c>
      <c r="F90" s="17">
        <f t="shared" si="3"/>
        <v>0</v>
      </c>
    </row>
    <row r="91" spans="2:6" ht="15" customHeight="1">
      <c r="B91" s="38" t="s">
        <v>123</v>
      </c>
      <c r="C91" s="38"/>
      <c r="D91" s="15">
        <v>193</v>
      </c>
      <c r="E91" s="16">
        <v>0</v>
      </c>
      <c r="F91" s="17">
        <f t="shared" si="3"/>
        <v>0</v>
      </c>
    </row>
    <row r="92" spans="2:6" ht="15" customHeight="1">
      <c r="B92" s="38" t="s">
        <v>124</v>
      </c>
      <c r="C92" s="38"/>
      <c r="D92" s="15">
        <v>1205</v>
      </c>
      <c r="E92" s="16">
        <v>0</v>
      </c>
      <c r="F92" s="17">
        <f t="shared" si="3"/>
        <v>0</v>
      </c>
    </row>
    <row r="93" spans="2:6" ht="15" customHeight="1">
      <c r="B93" s="38" t="s">
        <v>125</v>
      </c>
      <c r="C93" s="38"/>
      <c r="D93" s="15">
        <v>303</v>
      </c>
      <c r="E93" s="16">
        <v>0</v>
      </c>
      <c r="F93" s="17">
        <f t="shared" si="3"/>
        <v>0</v>
      </c>
    </row>
    <row r="94" spans="2:6" ht="15" customHeight="1">
      <c r="B94" s="38" t="s">
        <v>126</v>
      </c>
      <c r="C94" s="38"/>
      <c r="D94" s="15">
        <v>462</v>
      </c>
      <c r="E94" s="16">
        <v>0</v>
      </c>
      <c r="F94" s="17">
        <f t="shared" si="3"/>
        <v>0</v>
      </c>
    </row>
    <row r="95" spans="2:6" ht="30" customHeight="1">
      <c r="B95" s="38" t="s">
        <v>127</v>
      </c>
      <c r="C95" s="38"/>
      <c r="D95" s="15">
        <v>1337</v>
      </c>
      <c r="E95" s="16">
        <v>0</v>
      </c>
      <c r="F95" s="17">
        <f t="shared" si="3"/>
        <v>0</v>
      </c>
    </row>
    <row r="96" spans="2:6" ht="15" customHeight="1">
      <c r="B96" s="38" t="s">
        <v>128</v>
      </c>
      <c r="C96" s="38"/>
      <c r="D96" s="15">
        <v>107</v>
      </c>
      <c r="E96" s="16">
        <v>0</v>
      </c>
      <c r="F96" s="17">
        <f t="shared" si="3"/>
        <v>0</v>
      </c>
    </row>
    <row r="97" spans="2:6" ht="15" customHeight="1">
      <c r="B97" s="38" t="s">
        <v>129</v>
      </c>
      <c r="C97" s="38"/>
      <c r="D97" s="15">
        <v>311</v>
      </c>
      <c r="E97" s="16">
        <v>0</v>
      </c>
      <c r="F97" s="17">
        <f t="shared" si="3"/>
        <v>0</v>
      </c>
    </row>
    <row r="98" spans="2:6" ht="15" customHeight="1">
      <c r="B98" s="38" t="s">
        <v>130</v>
      </c>
      <c r="C98" s="38"/>
      <c r="D98" s="15">
        <v>278</v>
      </c>
      <c r="E98" s="16">
        <v>0</v>
      </c>
      <c r="F98" s="17">
        <f t="shared" si="3"/>
        <v>0</v>
      </c>
    </row>
    <row r="99" spans="2:6" ht="15" customHeight="1">
      <c r="B99" s="38" t="s">
        <v>131</v>
      </c>
      <c r="C99" s="38"/>
      <c r="D99" s="15">
        <v>642</v>
      </c>
      <c r="E99" s="16">
        <v>0</v>
      </c>
      <c r="F99" s="17">
        <f t="shared" si="3"/>
        <v>0</v>
      </c>
    </row>
    <row r="100" spans="2:6" ht="15" customHeight="1">
      <c r="B100" s="44" t="s">
        <v>132</v>
      </c>
      <c r="C100" s="44"/>
      <c r="D100" s="44"/>
      <c r="E100" s="44"/>
      <c r="F100" s="44"/>
    </row>
    <row r="101" spans="2:6" ht="15" customHeight="1">
      <c r="B101" s="38" t="s">
        <v>133</v>
      </c>
      <c r="C101" s="38"/>
      <c r="D101" s="15">
        <v>445</v>
      </c>
      <c r="E101" s="3">
        <v>1</v>
      </c>
      <c r="F101" s="17">
        <f t="shared" ref="F101:F102" si="4">D101*E101</f>
        <v>445</v>
      </c>
    </row>
    <row r="102" spans="2:6" ht="15" customHeight="1">
      <c r="B102" s="38" t="s">
        <v>134</v>
      </c>
      <c r="C102" s="38"/>
      <c r="D102" s="15">
        <v>196</v>
      </c>
      <c r="E102" s="16">
        <v>0</v>
      </c>
      <c r="F102" s="17">
        <f t="shared" si="4"/>
        <v>0</v>
      </c>
    </row>
    <row r="103" spans="2:6" ht="15" customHeight="1">
      <c r="B103" s="45" t="s">
        <v>135</v>
      </c>
      <c r="C103" s="45"/>
      <c r="D103" s="45"/>
      <c r="E103" s="45"/>
      <c r="F103" s="45"/>
    </row>
    <row r="104" spans="2:6" ht="15" customHeight="1">
      <c r="B104" s="44" t="s">
        <v>136</v>
      </c>
      <c r="C104" s="44"/>
      <c r="D104" s="44"/>
      <c r="E104" s="44"/>
      <c r="F104" s="44"/>
    </row>
    <row r="105" spans="2:6" ht="28.5" customHeight="1">
      <c r="B105" s="40" t="s">
        <v>137</v>
      </c>
      <c r="C105" s="40"/>
      <c r="D105" s="23">
        <v>11845</v>
      </c>
      <c r="E105" s="16">
        <v>0</v>
      </c>
      <c r="F105" s="17">
        <f t="shared" ref="F105:F116" si="5">D105*E105</f>
        <v>0</v>
      </c>
    </row>
    <row r="106" spans="2:6" ht="28.5" customHeight="1">
      <c r="B106" s="40" t="s">
        <v>138</v>
      </c>
      <c r="C106" s="40"/>
      <c r="D106" s="23">
        <v>12630</v>
      </c>
      <c r="E106" s="16">
        <v>0</v>
      </c>
      <c r="F106" s="17">
        <f t="shared" si="5"/>
        <v>0</v>
      </c>
    </row>
    <row r="107" spans="2:6" ht="28.5" customHeight="1">
      <c r="B107" s="40" t="s">
        <v>139</v>
      </c>
      <c r="C107" s="40"/>
      <c r="D107" s="23">
        <v>19198</v>
      </c>
      <c r="E107" s="16">
        <v>0</v>
      </c>
      <c r="F107" s="17">
        <f t="shared" si="5"/>
        <v>0</v>
      </c>
    </row>
    <row r="108" spans="2:6" ht="28.5" customHeight="1">
      <c r="B108" s="40" t="s">
        <v>140</v>
      </c>
      <c r="C108" s="40"/>
      <c r="D108" s="23">
        <v>19803</v>
      </c>
      <c r="E108" s="16">
        <v>0</v>
      </c>
      <c r="F108" s="17">
        <f t="shared" si="5"/>
        <v>0</v>
      </c>
    </row>
    <row r="109" spans="2:6" ht="28.5" customHeight="1">
      <c r="B109" s="40" t="s">
        <v>141</v>
      </c>
      <c r="C109" s="40"/>
      <c r="D109" s="41" t="s">
        <v>142</v>
      </c>
      <c r="E109" s="41"/>
      <c r="F109" s="41"/>
    </row>
    <row r="110" spans="2:6" ht="28.5" customHeight="1">
      <c r="B110" s="40" t="s">
        <v>143</v>
      </c>
      <c r="C110" s="40"/>
      <c r="D110" s="41" t="s">
        <v>142</v>
      </c>
      <c r="E110" s="41"/>
      <c r="F110" s="41"/>
    </row>
    <row r="111" spans="2:6" ht="28.5" customHeight="1">
      <c r="B111" s="40" t="s">
        <v>144</v>
      </c>
      <c r="C111" s="40"/>
      <c r="D111" s="41" t="s">
        <v>142</v>
      </c>
      <c r="E111" s="41"/>
      <c r="F111" s="41"/>
    </row>
    <row r="112" spans="2:6" ht="28.5" customHeight="1">
      <c r="B112" s="40" t="s">
        <v>145</v>
      </c>
      <c r="C112" s="40"/>
      <c r="D112" s="41" t="s">
        <v>142</v>
      </c>
      <c r="E112" s="41"/>
      <c r="F112" s="41"/>
    </row>
    <row r="113" spans="2:6" ht="28.5" customHeight="1">
      <c r="B113" s="40" t="s">
        <v>146</v>
      </c>
      <c r="C113" s="40"/>
      <c r="D113" s="41" t="s">
        <v>142</v>
      </c>
      <c r="E113" s="41"/>
      <c r="F113" s="41"/>
    </row>
    <row r="114" spans="2:6" ht="28.5" customHeight="1">
      <c r="B114" s="40" t="s">
        <v>147</v>
      </c>
      <c r="C114" s="40"/>
      <c r="D114" s="23">
        <v>2303</v>
      </c>
      <c r="E114" s="16">
        <v>0</v>
      </c>
      <c r="F114" s="17">
        <f t="shared" si="5"/>
        <v>0</v>
      </c>
    </row>
    <row r="115" spans="2:6" ht="15" customHeight="1">
      <c r="B115" s="42" t="s">
        <v>148</v>
      </c>
      <c r="C115" s="42"/>
      <c r="D115" s="23">
        <v>589</v>
      </c>
      <c r="E115" s="16">
        <v>0</v>
      </c>
      <c r="F115" s="17">
        <f t="shared" si="5"/>
        <v>0</v>
      </c>
    </row>
    <row r="116" spans="2:6" ht="15" customHeight="1">
      <c r="B116" s="42" t="s">
        <v>149</v>
      </c>
      <c r="C116" s="42"/>
      <c r="D116" s="23">
        <v>291</v>
      </c>
      <c r="E116" s="16">
        <v>0</v>
      </c>
      <c r="F116" s="17">
        <f t="shared" si="5"/>
        <v>0</v>
      </c>
    </row>
    <row r="117" spans="2:6" ht="15" customHeight="1">
      <c r="B117" s="43" t="s">
        <v>150</v>
      </c>
      <c r="C117" s="43"/>
      <c r="D117" s="43"/>
      <c r="E117" s="43"/>
      <c r="F117" s="43"/>
    </row>
    <row r="118" spans="2:6" ht="30" customHeight="1">
      <c r="B118" s="38" t="s">
        <v>151</v>
      </c>
      <c r="C118" s="38"/>
      <c r="D118" s="15">
        <v>32188</v>
      </c>
      <c r="E118" s="16">
        <v>0</v>
      </c>
      <c r="F118" s="17">
        <f t="shared" ref="F118:F120" si="6">D118*E118</f>
        <v>0</v>
      </c>
    </row>
    <row r="119" spans="2:6" ht="30" customHeight="1">
      <c r="B119" s="38" t="s">
        <v>152</v>
      </c>
      <c r="C119" s="38"/>
      <c r="D119" s="15">
        <v>29216</v>
      </c>
      <c r="E119" s="16">
        <v>0</v>
      </c>
      <c r="F119" s="17">
        <f t="shared" si="6"/>
        <v>0</v>
      </c>
    </row>
    <row r="120" spans="2:6" ht="15" customHeight="1">
      <c r="B120" s="38" t="s">
        <v>153</v>
      </c>
      <c r="C120" s="38"/>
      <c r="D120" s="15">
        <v>928</v>
      </c>
      <c r="E120" s="16">
        <v>0</v>
      </c>
      <c r="F120" s="17">
        <f t="shared" si="6"/>
        <v>0</v>
      </c>
    </row>
    <row r="121" spans="2:6" ht="15" customHeight="1">
      <c r="B121" s="24"/>
      <c r="C121" s="25"/>
      <c r="D121" s="26" t="s">
        <v>154</v>
      </c>
      <c r="E121" s="39">
        <f>SUM(F25:F120)</f>
        <v>88945</v>
      </c>
      <c r="F121" s="39"/>
    </row>
    <row r="122" spans="2:6" ht="15" customHeight="1">
      <c r="B122" s="27"/>
      <c r="C122" s="18"/>
    </row>
    <row r="123" spans="2:6" ht="15" hidden="1" customHeight="1">
      <c r="B123" s="27"/>
      <c r="C123" s="35" t="s">
        <v>155</v>
      </c>
      <c r="D123" s="35"/>
      <c r="E123" s="36">
        <v>300</v>
      </c>
      <c r="F123" s="36"/>
    </row>
    <row r="124" spans="2:6" ht="15" hidden="1" customHeight="1">
      <c r="B124" s="27"/>
      <c r="C124" s="35" t="s">
        <v>156</v>
      </c>
      <c r="D124" s="35"/>
      <c r="E124" s="36">
        <v>4000</v>
      </c>
      <c r="F124" s="36"/>
    </row>
    <row r="125" spans="2:6" ht="15" hidden="1" customHeight="1">
      <c r="B125" s="24"/>
      <c r="C125" s="35" t="s">
        <v>157</v>
      </c>
      <c r="D125" s="35"/>
      <c r="E125" s="36">
        <f>SUM(E121,E123,E124)*1.2-SUM(E121,E123,E124)</f>
        <v>18649</v>
      </c>
      <c r="F125" s="36"/>
    </row>
    <row r="126" spans="2:6" ht="15" hidden="1" customHeight="1">
      <c r="B126" s="27"/>
      <c r="C126" s="30"/>
    </row>
    <row r="127" spans="2:6" ht="15" customHeight="1">
      <c r="B127" s="27"/>
      <c r="C127" s="31"/>
      <c r="D127" s="32" t="s">
        <v>158</v>
      </c>
      <c r="E127" s="37">
        <f>SUM(E123:F125,E121)</f>
        <v>111894</v>
      </c>
      <c r="F127" s="37"/>
    </row>
  </sheetData>
  <sheetProtection password="CC0F" sheet="1" objects="1" scenarios="1"/>
  <mergeCells count="133">
    <mergeCell ref="D7:F7"/>
    <mergeCell ref="B8:C8"/>
    <mergeCell ref="D8:F8"/>
    <mergeCell ref="B9:C9"/>
    <mergeCell ref="D9:F9"/>
    <mergeCell ref="D10:F10"/>
    <mergeCell ref="B2:F2"/>
    <mergeCell ref="B3:F3"/>
    <mergeCell ref="D4:F4"/>
    <mergeCell ref="B5:C5"/>
    <mergeCell ref="D5:F5"/>
    <mergeCell ref="B6:C6"/>
    <mergeCell ref="D6:F6"/>
    <mergeCell ref="D14:F14"/>
    <mergeCell ref="D15:F15"/>
    <mergeCell ref="D16:F16"/>
    <mergeCell ref="D17:F17"/>
    <mergeCell ref="D18:F18"/>
    <mergeCell ref="D19:F19"/>
    <mergeCell ref="B11:C11"/>
    <mergeCell ref="D11:F11"/>
    <mergeCell ref="B12:C12"/>
    <mergeCell ref="D12:F12"/>
    <mergeCell ref="B13:C13"/>
    <mergeCell ref="D13:F13"/>
    <mergeCell ref="B28:F28"/>
    <mergeCell ref="B29:F29"/>
    <mergeCell ref="B30:F30"/>
    <mergeCell ref="B33:C33"/>
    <mergeCell ref="B34:C34"/>
    <mergeCell ref="B35:C35"/>
    <mergeCell ref="D20:F20"/>
    <mergeCell ref="B21:C21"/>
    <mergeCell ref="D21:F21"/>
    <mergeCell ref="B24:F24"/>
    <mergeCell ref="B26:F26"/>
    <mergeCell ref="B27:F27"/>
    <mergeCell ref="B42:C42"/>
    <mergeCell ref="B43:C43"/>
    <mergeCell ref="B44:F44"/>
    <mergeCell ref="B46:C46"/>
    <mergeCell ref="B47:C47"/>
    <mergeCell ref="B48:C48"/>
    <mergeCell ref="B36:C36"/>
    <mergeCell ref="B37:C37"/>
    <mergeCell ref="B38:C38"/>
    <mergeCell ref="B39:C39"/>
    <mergeCell ref="B40:C40"/>
    <mergeCell ref="B41:C41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F65"/>
    <mergeCell ref="B66:C66"/>
    <mergeCell ref="B79:C79"/>
    <mergeCell ref="B80:C80"/>
    <mergeCell ref="B81:C81"/>
    <mergeCell ref="B82:C82"/>
    <mergeCell ref="B83:C83"/>
    <mergeCell ref="B84:F84"/>
    <mergeCell ref="B73:C73"/>
    <mergeCell ref="B74:C74"/>
    <mergeCell ref="B75:C75"/>
    <mergeCell ref="B76:C76"/>
    <mergeCell ref="B77:C77"/>
    <mergeCell ref="B78:C78"/>
    <mergeCell ref="B92:C92"/>
    <mergeCell ref="B93:C93"/>
    <mergeCell ref="B94:C94"/>
    <mergeCell ref="B95:C95"/>
    <mergeCell ref="B96:C96"/>
    <mergeCell ref="B97:C97"/>
    <mergeCell ref="B85:C85"/>
    <mergeCell ref="B86:C86"/>
    <mergeCell ref="B87:C87"/>
    <mergeCell ref="B88:F88"/>
    <mergeCell ref="B90:C90"/>
    <mergeCell ref="B91:C91"/>
    <mergeCell ref="B104:F104"/>
    <mergeCell ref="B105:C105"/>
    <mergeCell ref="B106:C106"/>
    <mergeCell ref="B107:C107"/>
    <mergeCell ref="B108:C108"/>
    <mergeCell ref="B109:C109"/>
    <mergeCell ref="D109:F109"/>
    <mergeCell ref="B98:C98"/>
    <mergeCell ref="B99:C99"/>
    <mergeCell ref="B100:F100"/>
    <mergeCell ref="B101:C101"/>
    <mergeCell ref="B102:C102"/>
    <mergeCell ref="B103:F103"/>
    <mergeCell ref="B113:C113"/>
    <mergeCell ref="D113:F113"/>
    <mergeCell ref="B114:C114"/>
    <mergeCell ref="B115:C115"/>
    <mergeCell ref="B116:C116"/>
    <mergeCell ref="B117:F117"/>
    <mergeCell ref="B110:C110"/>
    <mergeCell ref="D110:F110"/>
    <mergeCell ref="B111:C111"/>
    <mergeCell ref="D111:F111"/>
    <mergeCell ref="B112:C112"/>
    <mergeCell ref="D112:F112"/>
    <mergeCell ref="C124:D124"/>
    <mergeCell ref="E124:F124"/>
    <mergeCell ref="C125:D125"/>
    <mergeCell ref="E125:F125"/>
    <mergeCell ref="E127:F127"/>
    <mergeCell ref="B118:C118"/>
    <mergeCell ref="B119:C119"/>
    <mergeCell ref="B120:C120"/>
    <mergeCell ref="E121:F121"/>
    <mergeCell ref="C123:D123"/>
    <mergeCell ref="E123:F123"/>
  </mergeCells>
  <dataValidations count="4">
    <dataValidation type="list" allowBlank="1" showInputMessage="1" showErrorMessage="1" sqref="C31">
      <formula1>$I$31:$I$34</formula1>
    </dataValidation>
    <dataValidation type="list" allowBlank="1" showInputMessage="1" showErrorMessage="1" sqref="C32">
      <formula1>$J$31:$J$35</formula1>
    </dataValidation>
    <dataValidation type="list" allowBlank="1" showInputMessage="1" showErrorMessage="1" sqref="C45">
      <formula1>$L$31:$L$34</formula1>
    </dataValidation>
    <dataValidation type="list" allowBlank="1" showInputMessage="1" showErrorMessage="1" sqref="C89">
      <formula1>$K$31:$K$35</formula1>
    </dataValidation>
  </dataValidations>
  <pageMargins left="0.23622047244094491" right="0.23622047244094491" top="0.39" bottom="0.28999999999999998" header="0.15748031496062992" footer="0.15748031496062992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SC35</vt:lpstr>
      <vt:lpstr>'SC35'!Область_печати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GRAND_MARINE</dc:creator>
  <cp:lastModifiedBy>GRAND_MARINE</cp:lastModifiedBy>
  <cp:lastPrinted>2024-07-29T13:12:56Z</cp:lastPrinted>
  <dcterms:created xsi:type="dcterms:W3CDTF">2024-07-29T12:58:40Z</dcterms:created>
  <dcterms:modified xsi:type="dcterms:W3CDTF">2024-07-29T13:13:17Z</dcterms:modified>
</cp:coreProperties>
</file>