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C29" sheetId="2" r:id="rId1"/>
    <sheet name="SC31" sheetId="1" r:id="rId2"/>
  </sheets>
  <definedNames>
    <definedName name="_xlnm.Print_Area" localSheetId="0">'SC29'!$B$2:$F$118</definedName>
    <definedName name="_xlnm.Print_Area" localSheetId="1">'SC31'!$B$2:$F$118</definedName>
  </definedNames>
  <calcPr calcId="125725"/>
</workbook>
</file>

<file path=xl/calcChain.xml><?xml version="1.0" encoding="utf-8"?>
<calcChain xmlns="http://schemas.openxmlformats.org/spreadsheetml/2006/main">
  <c r="F110" i="2"/>
  <c r="F111"/>
  <c r="F109"/>
  <c r="F107"/>
  <c r="F106"/>
  <c r="F96"/>
  <c r="F97"/>
  <c r="F98"/>
  <c r="F99"/>
  <c r="F100"/>
  <c r="F95"/>
  <c r="F92"/>
  <c r="F91"/>
  <c r="F82"/>
  <c r="F83"/>
  <c r="F84"/>
  <c r="F85"/>
  <c r="F86"/>
  <c r="F87"/>
  <c r="F88"/>
  <c r="F89"/>
  <c r="F81"/>
  <c r="F79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58"/>
  <c r="F41"/>
  <c r="F42"/>
  <c r="F43"/>
  <c r="F44"/>
  <c r="F45"/>
  <c r="F46"/>
  <c r="F47"/>
  <c r="F48"/>
  <c r="F49"/>
  <c r="F50"/>
  <c r="F51"/>
  <c r="F52"/>
  <c r="F53"/>
  <c r="F54"/>
  <c r="F55"/>
  <c r="F56"/>
  <c r="F40"/>
  <c r="F30"/>
  <c r="F31"/>
  <c r="F32"/>
  <c r="F33"/>
  <c r="F34"/>
  <c r="F35"/>
  <c r="F36"/>
  <c r="F37"/>
  <c r="F29"/>
  <c r="F111" i="1"/>
  <c r="F110"/>
  <c r="F109"/>
  <c r="F107"/>
  <c r="F106"/>
  <c r="F100"/>
  <c r="F99"/>
  <c r="F98"/>
  <c r="F97"/>
  <c r="F96"/>
  <c r="F95"/>
  <c r="F92"/>
  <c r="F91"/>
  <c r="F89"/>
  <c r="F88"/>
  <c r="F87"/>
  <c r="F86"/>
  <c r="F85"/>
  <c r="F84"/>
  <c r="F83"/>
  <c r="F82"/>
  <c r="F81"/>
  <c r="F79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6"/>
  <c r="F55"/>
  <c r="F54"/>
  <c r="F53"/>
  <c r="F52"/>
  <c r="F51"/>
  <c r="F50"/>
  <c r="F49"/>
  <c r="F48"/>
  <c r="F47"/>
  <c r="F46"/>
  <c r="F45"/>
  <c r="F44"/>
  <c r="F43"/>
  <c r="F42"/>
  <c r="F41"/>
  <c r="F40"/>
  <c r="F37"/>
  <c r="F36"/>
  <c r="F35"/>
  <c r="F34"/>
  <c r="F33"/>
  <c r="F32"/>
  <c r="F31"/>
  <c r="F30"/>
  <c r="F29"/>
  <c r="F23"/>
  <c r="E112" l="1"/>
  <c r="E116" s="1"/>
  <c r="E118" s="1"/>
</calcChain>
</file>

<file path=xl/sharedStrings.xml><?xml version="1.0" encoding="utf-8"?>
<sst xmlns="http://schemas.openxmlformats.org/spreadsheetml/2006/main" count="320" uniqueCount="159">
  <si>
    <t>BaltYacht SUN CAMPER 31</t>
  </si>
  <si>
    <t>ТЕХНІЧНІ ХАРАКТЕРИСТИКИ</t>
  </si>
  <si>
    <t>Максимальна довжина</t>
  </si>
  <si>
    <t>9,52 м</t>
  </si>
  <si>
    <t>Довжина корпусу</t>
  </si>
  <si>
    <t>9,13 м</t>
  </si>
  <si>
    <t>Максимальна ширина</t>
  </si>
  <si>
    <t>3,00 м</t>
  </si>
  <si>
    <t>Максимальна осадка</t>
  </si>
  <si>
    <t>Вага без двигуна</t>
  </si>
  <si>
    <t>3200 кг</t>
  </si>
  <si>
    <t>Кількість підвісних двигунів</t>
  </si>
  <si>
    <t>Підвісний двигун</t>
  </si>
  <si>
    <t>25 – 115 л.с.</t>
  </si>
  <si>
    <t>Стаціонарний дизельний двигун</t>
  </si>
  <si>
    <t>20 – 30 л.с.</t>
  </si>
  <si>
    <t>Паливний бак</t>
  </si>
  <si>
    <t>190 л</t>
  </si>
  <si>
    <t>Бак для води</t>
  </si>
  <si>
    <t>215 л</t>
  </si>
  <si>
    <t>Накопичувальний бак для відходів</t>
  </si>
  <si>
    <t>120 л</t>
  </si>
  <si>
    <t>Пасажиромісткість</t>
  </si>
  <si>
    <t>8 осіб</t>
  </si>
  <si>
    <t>Спальних місць</t>
  </si>
  <si>
    <t>7 осіб</t>
  </si>
  <si>
    <t>Стандартна версія</t>
  </si>
  <si>
    <t>Категорія CE</t>
  </si>
  <si>
    <t>C-8</t>
  </si>
  <si>
    <t xml:space="preserve">Найменування </t>
  </si>
  <si>
    <t>Ціна в EURO на верфі без ПДВ</t>
  </si>
  <si>
    <t xml:space="preserve">Кількість </t>
  </si>
  <si>
    <t>Сума</t>
  </si>
  <si>
    <t>СТАНДАРТНЕ ОБЛАДНАННЯ</t>
  </si>
  <si>
    <t>Стандартна комплектація SunCamper 31</t>
  </si>
  <si>
    <t>ДОПОЛНИТЕЛЬНОЕ ОБОРУДОВАНИЕ</t>
  </si>
  <si>
    <t>КОРПУС</t>
  </si>
  <si>
    <t>виберіть колір …</t>
  </si>
  <si>
    <t>Бежевий RAL1015</t>
  </si>
  <si>
    <t>Білий</t>
  </si>
  <si>
    <t>Бежевий Dune Plus SUNT2 5026 152</t>
  </si>
  <si>
    <t>Тик Лаос</t>
  </si>
  <si>
    <t xml:space="preserve">Захист кіля з нержавіючої сталі А4 на 3 кілях корпусу   </t>
  </si>
  <si>
    <t>Сірий RAL7001</t>
  </si>
  <si>
    <t>Сірий</t>
  </si>
  <si>
    <t>Сірий Charcoal Grey Plus SUNT2 5049 152</t>
  </si>
  <si>
    <t>Горіх Медісон</t>
  </si>
  <si>
    <t xml:space="preserve">Поручні на кормовій платформі </t>
  </si>
  <si>
    <t>Кормовий комплект ручного якоря (роульс, якірна мотузка 25 м + якір 7,5 кг)</t>
  </si>
  <si>
    <t>Чорний</t>
  </si>
  <si>
    <t>Чорний Jet Black Plus SUNT2 5032 152</t>
  </si>
  <si>
    <t>Додатковий відбійник / привальний брус на корпусі</t>
  </si>
  <si>
    <t>Набір кранців: два потрійні кошики + 6 білих кранців</t>
  </si>
  <si>
    <t>Стол на носовій палубі</t>
  </si>
  <si>
    <t>Носовий трап (бушпритний майданчик) з 2-ма сходинками</t>
  </si>
  <si>
    <t>ІНТЕР'ЄР</t>
  </si>
  <si>
    <t>Фасадні панелей меблів з HPL</t>
  </si>
  <si>
    <t>Імітація тика на підлозі в каюті</t>
  </si>
  <si>
    <t>Двері носової каюти з оргскла</t>
  </si>
  <si>
    <t>Москітна сітка із затемнювальною (рулонною) шторкою для люка Lewmar Flush 44 у носовій каюті</t>
  </si>
  <si>
    <t>Двері кормової каюти з оргскла</t>
  </si>
  <si>
    <t xml:space="preserve">Кедер (кант) для матраців в кают-компанії (колір на вибір, він надає жорсткості шву та стійкості формі виробу) </t>
  </si>
  <si>
    <t>Москітні сітки (розсувні двері з кокпіта + бічні двері)</t>
  </si>
  <si>
    <t>Газова плита з духовкою та грилем замість стандартної газової плити</t>
  </si>
  <si>
    <t>Сидіння з відкидною спинкою і підйомним механізмом біля столу + відкидний край столу на шарнірі</t>
  </si>
  <si>
    <t>Місячний дах (засклення передньої зсувної панелі даху зі шторкою)</t>
  </si>
  <si>
    <t>Морський електричний туалет в носовому санвузлі (потрібен бак для відходів)</t>
  </si>
  <si>
    <t>Бічний люк із москітною сіткою у ванній кімнаті по правому борту</t>
  </si>
  <si>
    <t xml:space="preserve">Душ у ванній кімнаті + душовий насос (злив води назовні) </t>
  </si>
  <si>
    <t>Насос для відведення брудної води з душу, умивальника та кухонної раковини у фекальний бак (якщо цю опцію не вибрано, стоки брудної води спрямовуються безпосередньо за борт)</t>
  </si>
  <si>
    <t>Бойлер 30 л, гаряча вода у ванній кімнаті і на камбузі (підігрів води тільки зі стаціонарним двигуном або від берегового живлення (потрібен зарядний пристрій на 220 В))</t>
  </si>
  <si>
    <t>ЕЛЕКТРООБЛАДНАННЯ</t>
  </si>
  <si>
    <t xml:space="preserve">Автомагнітола (Радіо, MP3, USB, Bluetooth) з 4 динаміками та антеною (2 в салоні + 2 в кокпіті) </t>
  </si>
  <si>
    <t>Додатковий склоочисник на лівій стороні</t>
  </si>
  <si>
    <t>Пошуковий прожектор на даху з електричним керуванням з рульової рубки</t>
  </si>
  <si>
    <t>Інвертор з 12 В на 220 В / 1600 Вт VICTRON (потрібна додаткова акумуляторна батарея)</t>
  </si>
  <si>
    <t>Raymarine i40 Bidata compact digital display</t>
  </si>
  <si>
    <t>Чартплоттер Garmin ECHOMAP UHD2 72cv з трансдьюсером, екран 7 дюймів</t>
  </si>
  <si>
    <t>Багатофункціональний дисплей Raymarine 7" Axiomi 7RV MFD з інтегрованим Real Vision 3D, сонар 600 Вт з трансдьюсером RV-100 + вибір карти Navionics</t>
  </si>
  <si>
    <t>Багатофункціональний дисплей Raymarine 9" Axiomi 7RV MFD з інтегрованим Real Vision 3D, сонар 600 Вт з трансдьюсером RV-100 + вибір карти Navionics</t>
  </si>
  <si>
    <t>4 подвійні USB розетки (носова каюта - 2 шт., кормова каюта - 1 шт., під обіднім столом - 1 шт.)</t>
  </si>
  <si>
    <t>Додаткова акумуляторна батарея побутова, ємністю 110 Ач (гелевий)</t>
  </si>
  <si>
    <t>Сонячні панелі на даху 300 Вт + контролер зарядки</t>
  </si>
  <si>
    <t>Доплата за носовий підрулювальний пристрій більшої потужності: VETUS 3.0 кВт, тунель 150 мм, замість стандартного підрулювального пристрою LEWMAR 2,0 кВт, тунель 140 мм</t>
  </si>
  <si>
    <t>Компас на приладовій панелі</t>
  </si>
  <si>
    <t>Кормовий підрулювальний пристрій VETUS 3,0кВт + гелевий акумулятор 110 Ah (необхідний зарядний пристрій 220 В)</t>
  </si>
  <si>
    <t>ОПАЛЕННЯ</t>
  </si>
  <si>
    <t>КОКПІТ (КОРМОВА ЗОНА)</t>
  </si>
  <si>
    <t>Кормовий ходовий тент із вікнами з маскітною сіткою і дверима</t>
  </si>
  <si>
    <t>Матраци для сидінь у кокпіті + матрац для носового сидіння (виробник: SPRADLING, матеріал: SANDSTONE, колір: світло-бежевий)</t>
  </si>
  <si>
    <t>Спинки-валики в кокпіті (чорні)</t>
  </si>
  <si>
    <t>Повні спинки в кокпіті (тільки якщо не були обрані ролики)</t>
  </si>
  <si>
    <t>Відкидний столик у кокпіті (знімний)</t>
  </si>
  <si>
    <t>Газовий балон (ємність 3 кг) + монтажний комплект</t>
  </si>
  <si>
    <t>Душ на кормі (гаряча/холодна вода), гаряча вода тільки при виборі бойлера, забір води з бака для прісної води</t>
  </si>
  <si>
    <t>Ручна трюмна помпа</t>
  </si>
  <si>
    <t>Система водопостачання для очищення палуби, забір води зовні</t>
  </si>
  <si>
    <t>ІНШЕ</t>
  </si>
  <si>
    <t>Пакування в термоусадочну плівку для транспортування</t>
  </si>
  <si>
    <t>Оновлення специфікації після підтвердження замовлення (плата за одне оновлення)</t>
  </si>
  <si>
    <t>ДВИГУН ТА АКСЕСУАРИ</t>
  </si>
  <si>
    <t>ПІДВІСНІ ЧОВНОВІ МОТОРИ</t>
  </si>
  <si>
    <t>Підвісний човновий мотор Mercury F30 ELPT CT EFI потужністю 30 к.с. (тяговий), прилад, пульт дистанційного керування, замок запалювання, джгут проводів і стартерний аккумулятор</t>
  </si>
  <si>
    <t>Підвісний човновий мотор Mercury F40 ELPT CT EFI потужністю 40 к.с. (тяговий), прилад, пульт дистанційного керування, замок запалювання, джгут проводів і стартерний акумулятор</t>
  </si>
  <si>
    <t>Підвісний човновий мотор Mercury F50 ELPT CT EFI потужністю 50 к.с. (тяговий), прилад, пульт дистанційного керування, замок запалювання, джгут проводів і стартерний акумулятор</t>
  </si>
  <si>
    <t>Підвісний човновий мотор Mercury F60 ELPT CT EFI потужністю 60 к.с. (тяговий), прилад, пульт дистанційного керування, замок запалювання, джгут проводів і стартерний акумулятор</t>
  </si>
  <si>
    <t>Підвісний човновий мотор Mercury F100 ELPT CT EFI потужністю 100 к.с. (тяговий), прилад, пульт дистанційного керування, замок запалювання, джгут проводів і стартерний акумулятор</t>
  </si>
  <si>
    <t>Підвісний човновий мотор Mercury F115 ELPT CT EFI потужністю 115 к.с. (тяговий), прилад, пульт дистанційного керування, замок запалювання, джгут проводів і стартерний акумулятор</t>
  </si>
  <si>
    <t>Датчик нахилу (обмежувач трима) підвісного човнового мотора</t>
  </si>
  <si>
    <t>Підвісний човновий мотор YAMAHA FT50JETL потужністю 50 к.с. (тяговий), прилад, пульт дистанційного керування, замок запалювання, джгут проводів і стартерний аккумулятор</t>
  </si>
  <si>
    <t>Підвісний човновий мотор YAMAHA FT60GETL потужністю 60 к.с. (тяговий), прилад, пульт дистанційного керування, замок запалювання, джгут проводів і стартерний аккумулятор</t>
  </si>
  <si>
    <t>Підвісний човновий мотор YAMAHA F70AETL потужністю 70 к.с., прилад, пульт дистанційного керування, замок запалювання, джгут проводів і стартерний аккумулятор</t>
  </si>
  <si>
    <t>Підвісний човновий мотор YAMAHA F100LB потужністю 100 к.с., прилад, пульт дистанційного керування, замок запалювання, джгут проводів і стартерний аккумулятор</t>
  </si>
  <si>
    <t>Підвісний човновий мотор YAMAHA F115LB потужністю 115 к.с., прилад, пульт дистанційного керування, замок запалювання, джгут проводів і стартерний аккумулятор</t>
  </si>
  <si>
    <t>СТАЦІОНАРНІ ДВИГУНИ</t>
  </si>
  <si>
    <t>Дизельний двигун Yanmar потужністю 20 к.с. з валопроводом і кермом</t>
  </si>
  <si>
    <t>Дизельний двигун Yanmar потужністю 30 к.с. з валопроводом і кермом</t>
  </si>
  <si>
    <t>Датчик повороту керма для стаціонарного двигуна</t>
  </si>
  <si>
    <t>Вартість в EURO без ПДВ у Польщі:</t>
  </si>
  <si>
    <t>Сертифікат EURO 1:</t>
  </si>
  <si>
    <t>Вартість доставки:</t>
  </si>
  <si>
    <t>ПДВ:</t>
  </si>
  <si>
    <t>Вартість в EURO з ПДВ в Україні:</t>
  </si>
  <si>
    <t>BaltYacht SUN CAMPER 29</t>
  </si>
  <si>
    <t>9,25 м</t>
  </si>
  <si>
    <t>8,22 м</t>
  </si>
  <si>
    <t>Стандартна комплектація SunCamper 29</t>
  </si>
  <si>
    <t>Захист підвісного човнового мотора з нержавіючої сталі</t>
  </si>
  <si>
    <t>Темно-синій RAL5011</t>
  </si>
  <si>
    <t>Темно-синій</t>
  </si>
  <si>
    <t>Темно-синій Captain Navy Plus SUNT2 5057 152</t>
  </si>
  <si>
    <t>Дуб польський</t>
  </si>
  <si>
    <t>Максимальна довжина (з бушпритним майданчиком і платформою)</t>
  </si>
  <si>
    <t>0,51 м</t>
  </si>
  <si>
    <t>Висота над ватерлінією (зі складеним топовим вогнем / з топовим вогнем)</t>
  </si>
  <si>
    <t>2,60 / 2,80 м</t>
  </si>
  <si>
    <t>2 (+1) каюти</t>
  </si>
  <si>
    <r>
      <rPr>
        <b/>
        <u/>
        <sz val="10"/>
        <color indexed="54"/>
        <rFont val="Tahoma"/>
        <family val="2"/>
        <charset val="204"/>
      </rPr>
      <t>ЕЛЕКТРООБЛАДНАННЯ</t>
    </r>
    <r>
      <rPr>
        <sz val="10"/>
        <color indexed="23"/>
        <rFont val="Tahoma"/>
        <family val="2"/>
        <charset val="204"/>
      </rPr>
      <t xml:space="preserve">
Навігаційні вогні LED
Світлодіодне внутрішнє освітлення (стельові світильники та світлодіодна стрічка під кухнею, під навісними шафами та навколо панелі даху)
Електрична панель 6-позиційна з запобіжниками
Звуковий сигнал
Склоочисник з боку керманича
2 електричні трюмні помпи
2 подвійні USB-розетки (біля консолі - 1 шт., біля столу в обідній зоні - 1 шт.)
1 акумуляторна батарея 110 Ач (побутова)
Носовий підрулювальний пристрій з пультом керування VETUS 125 мм - 1,5 кВт
1 акумуляторна батарея 66 Ач (носовий підрулювальний пристрій)
Розподільник живлення на 3 акумуляторні батареї
Індикатор поточної напруги акумуляторної батареї
Захист ресурсу акумулятора від повного розрядження (Battery Protect)</t>
    </r>
  </si>
  <si>
    <r>
      <rPr>
        <b/>
        <u/>
        <sz val="10"/>
        <color indexed="54"/>
        <rFont val="Tahoma"/>
        <family val="2"/>
        <charset val="204"/>
      </rPr>
      <t>ЕЛЕКТРООБЛАДНАННЯ</t>
    </r>
    <r>
      <rPr>
        <sz val="10"/>
        <color indexed="23"/>
        <rFont val="Tahoma"/>
        <family val="2"/>
        <charset val="204"/>
      </rPr>
      <t xml:space="preserve">
Навігаційні вогні LED
Світлодіодне внутрішнє освітлення (стельові світильники та світлодіодна стрічка під кухнею, під навісними шафами та навколо панелі даху)
Електрична панель 6-позиційна з запобіжниками
Звуковий сигнал
Склоочисник з боку керманича
2 електричні трюмні помпи
2 подвійні USB-розетки (біля консолі - 1 шт., біля столу в обідній зоні - 1 шт.)
1 акумуляторна батарея 110 Ач (побутова)
Носовий підрулювальний пристрій з пультом керування VETUS 125 мм - 1,5 кВт
1 акумуляторна батарея 60 Ач (носовий підрулювальний пристрій)
Розподільник живлення на 3 акумуляторні батареї
Індикатор поточної напруги акумуляторної батареї
Захист ресурсу акумулятора від повного розрядження (Battery Protect)</t>
    </r>
  </si>
  <si>
    <r>
      <t xml:space="preserve">ІНТЕР'ЄР
</t>
    </r>
    <r>
      <rPr>
        <sz val="10"/>
        <color theme="1" tint="0.499984740745262"/>
        <rFont val="Tahoma"/>
        <family val="2"/>
        <charset val="204"/>
      </rPr>
      <t>Розсувні бічні двері для виходу на носову палубу і праву потопчину
Розсувні кормові двері кабіни (складаються з 3 частин)
Меблі з плити HPL (колір та текстура на вибір)
Просторий салон у повний зріст
Підлога в кают-компанії з HPL у колір меблів 
Відкрите носове двомісне спальне ліжко з додатковим одномісним спальним місцем по лівому борту (під обідньою зоною), шафою, полицями, вентилятором UFO і люком Lewmar Flush 44, що відкривається
Відкрите кормове двомісне спальне ліжко з полицями, шафою та люком, який відкривається з боку кокпіта з москітною сіткою
Обідня зона зі столом, який можна опустити і використовувати з матрацами як двоспальне ліжко
Матраци на носовому, кормовому спальному місці та в кают-компанії (колір на вибір обирається за шаблоном)
Сидіння керманича з бічною підтримкою, регулюванням вперед/назад і пуфом, що піднімається, для керування стоячи (виробник: SPRADLING, матеріал: SANDSTONE, колір: світло-бежевий з чорним кантом)
Гідравлічна система кермового управління з кермовим колесом
Камбузний блок обладнаний двоконфорочною газовою плитою, раковиною, стільницею зі штучного каменю (білий онікс), шафами і висувними ящиками
2 бічних зсувних вікна
Носовий санвузол з умивальником, місцем для унітазу, шафами і вентиляцією
Установка холодної води з насосом (гаряча вода - при виборі бойлера)
Бак для прісної води - 215 л + індикатор і датчик
Паливний бак - 190 л + індикатор і датчик
Газова установка з редуктором
Один вогнегасник біля рульового місця (2 кг)</t>
    </r>
  </si>
  <si>
    <r>
      <t xml:space="preserve">ІНТЕР'ЄР
</t>
    </r>
    <r>
      <rPr>
        <sz val="10"/>
        <color theme="1" tint="0.499984740745262"/>
        <rFont val="Tahoma"/>
        <family val="2"/>
        <charset val="204"/>
      </rPr>
      <t>Розсувні бічні двері для виходу на носову палубу і праву потопчину
Розсувні кормові двері кабіни (складаються з 3 частин)
Меблі з плити HPL (колір та текстура на вибір)
Просторий салон у повний зріст
Підлога в кают-компанії з HPL у колір меблів 
Відкрите носове двомісне спальне ліжко з додатковим одномісним спальним місцем по лівому борту (під обідньою зоною), шафою, полицями, вентилятором UFO і люком Lewmar Flush 44, що відкривається
Відкрите кормове двомісне спальне ліжко з полицями, шафою та люком, який відкривається з боку кокпіта з москітною сіткою
Обідня зона зі столом, який можна опустити і використовувати з матрацами як двоспальне ліжко
Матраци на носовому, кормовому спальному місці та в кают-компанії (колір на вибір обирається за шаблоном)
Сидіння керманича з бічною підтримкою, регулюванням вперед/назад і пуфом, що піднімається, для керування стоячи (виробник: SPRADLING, матеріал: SANDSTONE, колір: світло-бежевий з чорним кантом)
Гідравлічна система кермового управління зі штурвалом
Камбузний блок обладнаний двоконфорочною газовою плитою, раковиною, стільницею зі штучного каменю (білий онікс), шафами і висувними ящиками
2 бічних зсувних вікна
Носовий санвузол з умивальником, місцем для унітазу, шафами і вентиляцією
Установка холодної води з насосом (гаряча вода - при виборі бойлера)
Бак для прісної води - 215 л + індикатор і датчик
Паливний бак 190 л + індикатор і датчик
Газова установка з редуктором
Один вогнегасник біля рульового місця (2 кг)</t>
    </r>
  </si>
  <si>
    <t>стандарт</t>
  </si>
  <si>
    <r>
      <rPr>
        <b/>
        <u/>
        <sz val="10"/>
        <color indexed="54"/>
        <rFont val="Tahoma"/>
        <family val="2"/>
        <charset val="204"/>
      </rPr>
      <t>ПАЛУБА ТА КОКПІТ</t>
    </r>
    <r>
      <rPr>
        <sz val="10"/>
        <color indexed="23"/>
        <rFont val="Tahoma"/>
        <family val="2"/>
        <charset val="204"/>
      </rPr>
      <t xml:space="preserve">
Корпус і палуба білого кольору (протиковзкі поверхні)
Інтегровані ламіновані кормові платформи (протиковзкі поверхні)
Носовий якірний люк / Форпік - носовий відсік для якоря
Носова лавка на палубі
Понарамне вікно, переднє скляне
Бічні стекла з тонуванням
Носові двері
Кормові двері, що закривають кабіну
Подвійний зсувний дах
Рундуки, що закриваються, на правій кормовій платформі і в кокпіті
Місце для газового балона (3 кг)
Один вогнегасник у кокпіті (2 кг)
Привальний брус навколо човна 
Палубна фурнітура з нержавіючої сталі А4 (леєри, поручні, релінги) 
6 кнаг з нержавіючої сталі для швартування 
Швартувальні кінці ∅14 (2шт. х 10м) 
Кормові телескопічні сходи з поручнем</t>
    </r>
  </si>
  <si>
    <t>Нестандартний колір гелькоута корпусу:</t>
  </si>
  <si>
    <r>
      <rPr>
        <b/>
        <u/>
        <sz val="10"/>
        <color indexed="54"/>
        <rFont val="Tahoma"/>
        <family val="2"/>
        <charset val="204"/>
      </rPr>
      <t>ПАЛУБА ТА КОКПІТ</t>
    </r>
    <r>
      <rPr>
        <sz val="10"/>
        <color indexed="23"/>
        <rFont val="Tahoma"/>
        <family val="2"/>
        <charset val="204"/>
      </rPr>
      <t xml:space="preserve">
Корпус і палуба білого кольору (протиковзкі поверхні)
Носовий якірний люк / Форпік - носовий відсік для якоря
Носова лавка на палубі
Переднє панорамне скло 
Бічні стекла з тонуванням
Носові двері
Кормові двері, що закривають кабіну
Подвійний зсувний дах
Рундуки, що закриваються, на правій кормовій платформі і в кокпіті
Місце для газового балона (3 кг)
Один вогнегасник у кокпіті (2 кг)
Привальний брус навколо човна
Палубна фурнітура з нержавіючої сталі А4 (леєри, поручні, релінги) 
6 кнаг з нержавіючої сталі для швартування 
Швартувальні кінці ∅14 (10 м х 2шт.) 
Подовжені кормові платформи з телескопічною драбиною та поручнем</t>
    </r>
  </si>
  <si>
    <t>Антиобростаюча фарба:</t>
  </si>
  <si>
    <t>Бак для відходів 120 л з подрібнювачем та індикатором рівня (Можливість відкачування відходів у порту або зовнішній відтік відходів за допомогою насоса-подрібнювача (опція, необхідна при виборі електричних туалетів))</t>
  </si>
  <si>
    <t>Шторки на всі вікна у кают-компанії (колір: оксамитовий світло-бежевий)</t>
  </si>
  <si>
    <t>Килимки в носовій і кормовій каютах та під столом (колір: Harrow Flash зі срібною ниткою)</t>
  </si>
  <si>
    <t>Телевізор 24' з живленням від 12 В з цифровою антеною DVBT-2 та регульованим тримачем</t>
  </si>
  <si>
    <t>Холодильник 80 л з живленням від 12 В</t>
  </si>
  <si>
    <t>Звуковий сигнал - Горн-ріжок з мембраною (труба з нержавіючої сталі, двотоновий звуковий сигнал), замість звичайного горна</t>
  </si>
  <si>
    <t>Зарядний пристрій (у порту 220 В), 1 портова розетка на кормі, 2 вилки з 15-ти метровим кабелем для заряджання від берега, гальванічний захист, 3 розетки 220 В (кухня, їдальня, ванна) + інсталяція</t>
  </si>
  <si>
    <t xml:space="preserve">Комплект електричної якірної лебідки: Електричний носовий брашпіль 500 Вт; оцинкований ланцюг ∅ 6 мм, 25 метрів; оцинкований якір 7,5 кг з вертлюгом. Керування з носової палуби та рульової консолі. (обов'язково потрібен носовий трап) </t>
  </si>
  <si>
    <t>Система опалення Webasto WEBASTO EVO 40 (подача гарячого повітря в кают-компанію, носову і кормову каюти, носовий санвузол)</t>
  </si>
  <si>
    <t>Система захисту від гальванічної корозії MerCathode</t>
  </si>
  <si>
    <t>Монтаж на верфі підвісного мотора</t>
  </si>
  <si>
    <t>уточнюйте у менеджера</t>
  </si>
  <si>
    <t xml:space="preserve">Антиобростаюча фарба: 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</si>
</sst>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[$€-2]\ #,##0.00"/>
  </numFmts>
  <fonts count="12">
    <font>
      <sz val="10"/>
      <name val="Arial CE"/>
      <charset val="238"/>
    </font>
    <font>
      <b/>
      <sz val="10"/>
      <color theme="0"/>
      <name val="Tahoma"/>
      <family val="2"/>
      <charset val="204"/>
    </font>
    <font>
      <sz val="10"/>
      <color theme="1" tint="0.499984740745262"/>
      <name val="Tahoma"/>
      <family val="2"/>
      <charset val="204"/>
    </font>
    <font>
      <sz val="10"/>
      <color rgb="FF777777"/>
      <name val="Tahoma"/>
      <family val="2"/>
      <charset val="204"/>
    </font>
    <font>
      <i/>
      <sz val="10"/>
      <color theme="1" tint="0.499984740745262"/>
      <name val="Tahoma"/>
      <family val="2"/>
      <charset val="204"/>
    </font>
    <font>
      <i/>
      <sz val="8"/>
      <color theme="1" tint="0.499984740745262"/>
      <name val="Tahoma"/>
      <family val="2"/>
      <charset val="204"/>
    </font>
    <font>
      <b/>
      <u/>
      <sz val="10"/>
      <color indexed="54"/>
      <name val="Tahoma"/>
      <family val="2"/>
      <charset val="204"/>
    </font>
    <font>
      <sz val="10"/>
      <color indexed="2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0"/>
      <color theme="1" tint="0.499984740745262"/>
      <name val="Tahoma"/>
      <family val="2"/>
      <charset val="204"/>
    </font>
    <font>
      <sz val="10"/>
      <name val="Tahoma"/>
      <family val="2"/>
      <charset val="204"/>
    </font>
    <font>
      <b/>
      <sz val="14"/>
      <color rgb="FFC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4" fontId="2" fillId="3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164" fontId="2" fillId="3" borderId="3" xfId="0" applyNumberFormat="1" applyFont="1" applyFill="1" applyBorder="1" applyAlignment="1" applyProtection="1">
      <alignment horizontal="right" vertical="center" wrapText="1" indent="1"/>
      <protection hidden="1"/>
    </xf>
    <xf numFmtId="0" fontId="8" fillId="3" borderId="3" xfId="0" applyFont="1" applyFill="1" applyBorder="1" applyAlignment="1" applyProtection="1">
      <alignment horizontal="right" vertical="center" wrapText="1"/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0" fillId="0" borderId="0" xfId="0"/>
    <xf numFmtId="0" fontId="2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left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5" fillId="5" borderId="3" xfId="0" applyFont="1" applyFill="1" applyBorder="1" applyAlignment="1" applyProtection="1">
      <alignment horizontal="left" vertical="center"/>
      <protection locked="0"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2" fillId="4" borderId="2" xfId="0" applyFont="1" applyFill="1" applyBorder="1" applyAlignment="1" applyProtection="1">
      <alignment horizontal="left" vertical="center" indent="2"/>
      <protection hidden="1"/>
    </xf>
    <xf numFmtId="164" fontId="2" fillId="3" borderId="0" xfId="0" applyNumberFormat="1" applyFont="1" applyFill="1" applyBorder="1" applyAlignment="1" applyProtection="1">
      <alignment horizontal="right" vertical="center"/>
      <protection hidden="1"/>
    </xf>
    <xf numFmtId="164" fontId="2" fillId="4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164" fontId="2" fillId="0" borderId="0" xfId="0" applyNumberFormat="1" applyFont="1" applyBorder="1" applyAlignment="1" applyProtection="1">
      <alignment horizontal="right" vertical="center"/>
      <protection hidden="1"/>
    </xf>
    <xf numFmtId="164" fontId="2" fillId="3" borderId="3" xfId="0" applyNumberFormat="1" applyFont="1" applyFill="1" applyBorder="1" applyAlignment="1" applyProtection="1">
      <alignment horizontal="right" vertical="center"/>
      <protection hidden="1"/>
    </xf>
    <xf numFmtId="164" fontId="8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right" vertical="center"/>
      <protection hidden="1"/>
    </xf>
    <xf numFmtId="0" fontId="5" fillId="5" borderId="3" xfId="0" applyFont="1" applyFill="1" applyBorder="1" applyAlignment="1" applyProtection="1">
      <alignment horizontal="left" vertical="center" wrapText="1"/>
      <protection locked="0" hidden="1"/>
    </xf>
    <xf numFmtId="0" fontId="2" fillId="3" borderId="3" xfId="0" applyFont="1" applyFill="1" applyBorder="1" applyAlignment="1" applyProtection="1">
      <alignment horizontal="center" vertical="center"/>
      <protection locked="0" hidden="1"/>
    </xf>
    <xf numFmtId="0" fontId="2" fillId="3" borderId="3" xfId="0" applyFont="1" applyFill="1" applyBorder="1" applyAlignment="1" applyProtection="1">
      <alignment horizontal="left" vertical="center" wrapText="1" indent="2"/>
      <protection hidden="1"/>
    </xf>
    <xf numFmtId="164" fontId="9" fillId="4" borderId="0" xfId="0" applyNumberFormat="1" applyFont="1" applyFill="1" applyBorder="1" applyAlignment="1" applyProtection="1">
      <alignment horizontal="right" vertical="center"/>
      <protection hidden="1"/>
    </xf>
    <xf numFmtId="0" fontId="2" fillId="3" borderId="3" xfId="0" applyFont="1" applyFill="1" applyBorder="1" applyAlignment="1" applyProtection="1">
      <alignment horizontal="left" vertical="center" wrapText="1" indent="2"/>
      <protection hidden="1"/>
    </xf>
    <xf numFmtId="164" fontId="2" fillId="0" borderId="3" xfId="0" applyNumberFormat="1" applyFont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left" vertical="center" wrapText="1" indent="2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left" vertical="top" wrapText="1" indent="4"/>
      <protection hidden="1"/>
    </xf>
    <xf numFmtId="0" fontId="6" fillId="3" borderId="0" xfId="0" applyFont="1" applyFill="1" applyBorder="1" applyAlignment="1" applyProtection="1">
      <alignment horizontal="left" vertical="top" wrapText="1" indent="4"/>
      <protection hidden="1"/>
    </xf>
    <xf numFmtId="0" fontId="2" fillId="3" borderId="7" xfId="0" applyFont="1" applyFill="1" applyBorder="1" applyAlignment="1" applyProtection="1">
      <alignment horizontal="left" vertical="top" wrapText="1" indent="4"/>
      <protection hidden="1"/>
    </xf>
    <xf numFmtId="0" fontId="2" fillId="0" borderId="3" xfId="0" applyFont="1" applyBorder="1" applyAlignment="1" applyProtection="1">
      <alignment horizontal="left" vertical="center" wrapText="1" indent="2"/>
      <protection hidden="1"/>
    </xf>
    <xf numFmtId="165" fontId="11" fillId="0" borderId="0" xfId="0" applyNumberFormat="1" applyFont="1" applyBorder="1" applyAlignment="1" applyProtection="1">
      <alignment horizontal="right" vertical="center"/>
      <protection hidden="1"/>
    </xf>
    <xf numFmtId="164" fontId="9" fillId="4" borderId="5" xfId="0" applyNumberFormat="1" applyFont="1" applyFill="1" applyBorder="1" applyAlignment="1" applyProtection="1">
      <alignment horizontal="right" vertical="center"/>
      <protection hidden="1"/>
    </xf>
    <xf numFmtId="164" fontId="10" fillId="3" borderId="3" xfId="0" applyNumberFormat="1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right" vertical="center"/>
      <protection hidden="1"/>
    </xf>
    <xf numFmtId="164" fontId="10" fillId="3" borderId="6" xfId="0" applyNumberFormat="1" applyFont="1" applyFill="1" applyBorder="1" applyAlignment="1" applyProtection="1">
      <alignment horizontal="right" vertical="center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left" vertical="center" indent="2"/>
      <protection hidden="1"/>
    </xf>
    <xf numFmtId="164" fontId="9" fillId="4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18"/>
  <sheetViews>
    <sheetView showGridLines="0" tabSelected="1" topLeftCell="A94" zoomScale="130" zoomScaleNormal="130" workbookViewId="0">
      <selection activeCell="E118" sqref="E118:F118"/>
    </sheetView>
  </sheetViews>
  <sheetFormatPr defaultRowHeight="12.75"/>
  <cols>
    <col min="1" max="1" width="7.5703125" style="64" customWidth="1"/>
    <col min="2" max="2" width="85.7109375" style="64" customWidth="1"/>
    <col min="3" max="3" width="30.7109375" style="64" customWidth="1"/>
    <col min="4" max="4" width="13.7109375" style="64" customWidth="1"/>
    <col min="5" max="5" width="11.7109375" style="64" customWidth="1"/>
    <col min="6" max="6" width="13.7109375" style="64" customWidth="1"/>
    <col min="7" max="8" width="9.140625" style="64"/>
    <col min="9" max="9" width="19.7109375" style="64" hidden="1" customWidth="1"/>
    <col min="10" max="10" width="15.42578125" style="64" hidden="1" customWidth="1"/>
    <col min="11" max="11" width="41.7109375" style="64" hidden="1" customWidth="1"/>
    <col min="12" max="12" width="15.42578125" style="64" hidden="1" customWidth="1"/>
    <col min="13" max="16384" width="9.140625" style="64"/>
  </cols>
  <sheetData>
    <row r="1" spans="2:6" ht="15" customHeight="1"/>
    <row r="2" spans="2:6" ht="15" customHeight="1">
      <c r="B2" s="51" t="s">
        <v>123</v>
      </c>
      <c r="C2" s="51"/>
      <c r="D2" s="51"/>
      <c r="E2" s="51"/>
      <c r="F2" s="51"/>
    </row>
    <row r="3" spans="2:6" ht="15" customHeight="1">
      <c r="B3" s="46" t="s">
        <v>1</v>
      </c>
      <c r="C3" s="46"/>
      <c r="D3" s="46"/>
      <c r="E3" s="46"/>
      <c r="F3" s="46"/>
    </row>
    <row r="4" spans="2:6" ht="15" customHeight="1">
      <c r="B4" s="47" t="s">
        <v>4</v>
      </c>
      <c r="C4" s="47"/>
      <c r="D4" s="45" t="s">
        <v>125</v>
      </c>
      <c r="E4" s="45"/>
      <c r="F4" s="45"/>
    </row>
    <row r="5" spans="2:6" ht="15" customHeight="1">
      <c r="B5" s="47" t="s">
        <v>2</v>
      </c>
      <c r="C5" s="47"/>
      <c r="D5" s="45" t="s">
        <v>124</v>
      </c>
      <c r="E5" s="45"/>
      <c r="F5" s="45"/>
    </row>
    <row r="6" spans="2:6" ht="15" customHeight="1">
      <c r="B6" s="47" t="s">
        <v>6</v>
      </c>
      <c r="C6" s="47"/>
      <c r="D6" s="45" t="s">
        <v>7</v>
      </c>
      <c r="E6" s="45"/>
      <c r="F6" s="45"/>
    </row>
    <row r="7" spans="2:6" ht="15" customHeight="1">
      <c r="B7" s="47" t="s">
        <v>8</v>
      </c>
      <c r="C7" s="47"/>
      <c r="D7" s="45" t="s">
        <v>133</v>
      </c>
      <c r="E7" s="45"/>
      <c r="F7" s="45"/>
    </row>
    <row r="8" spans="2:6" ht="15" customHeight="1">
      <c r="B8" s="47" t="s">
        <v>134</v>
      </c>
      <c r="C8" s="47"/>
      <c r="D8" s="45" t="s">
        <v>135</v>
      </c>
      <c r="E8" s="45"/>
      <c r="F8" s="45"/>
    </row>
    <row r="9" spans="2:6" ht="15" customHeight="1">
      <c r="B9" s="47" t="s">
        <v>9</v>
      </c>
      <c r="C9" s="47"/>
      <c r="D9" s="45" t="s">
        <v>10</v>
      </c>
      <c r="E9" s="45"/>
      <c r="F9" s="45"/>
    </row>
    <row r="10" spans="2:6" ht="15" customHeight="1">
      <c r="B10" s="47" t="s">
        <v>11</v>
      </c>
      <c r="C10" s="47"/>
      <c r="D10" s="45">
        <v>1</v>
      </c>
      <c r="E10" s="45"/>
      <c r="F10" s="45"/>
    </row>
    <row r="11" spans="2:6" ht="15" customHeight="1">
      <c r="B11" s="47" t="s">
        <v>12</v>
      </c>
      <c r="C11" s="47"/>
      <c r="D11" s="45" t="s">
        <v>13</v>
      </c>
      <c r="E11" s="45"/>
      <c r="F11" s="45"/>
    </row>
    <row r="12" spans="2:6" ht="15" customHeight="1">
      <c r="B12" s="47" t="s">
        <v>14</v>
      </c>
      <c r="C12" s="47"/>
      <c r="D12" s="45" t="s">
        <v>15</v>
      </c>
      <c r="E12" s="45"/>
      <c r="F12" s="45"/>
    </row>
    <row r="13" spans="2:6" ht="15" customHeight="1">
      <c r="B13" s="47" t="s">
        <v>16</v>
      </c>
      <c r="C13" s="47"/>
      <c r="D13" s="45" t="s">
        <v>17</v>
      </c>
      <c r="E13" s="45"/>
      <c r="F13" s="45"/>
    </row>
    <row r="14" spans="2:6" ht="15" customHeight="1">
      <c r="B14" s="47" t="s">
        <v>18</v>
      </c>
      <c r="C14" s="47"/>
      <c r="D14" s="45" t="s">
        <v>19</v>
      </c>
      <c r="E14" s="45"/>
      <c r="F14" s="45"/>
    </row>
    <row r="15" spans="2:6" ht="15" customHeight="1">
      <c r="B15" s="47" t="s">
        <v>20</v>
      </c>
      <c r="C15" s="47"/>
      <c r="D15" s="45" t="s">
        <v>21</v>
      </c>
      <c r="E15" s="45"/>
      <c r="F15" s="45"/>
    </row>
    <row r="16" spans="2:6" ht="15" customHeight="1">
      <c r="B16" s="47" t="s">
        <v>22</v>
      </c>
      <c r="C16" s="47"/>
      <c r="D16" s="45" t="s">
        <v>23</v>
      </c>
      <c r="E16" s="45"/>
      <c r="F16" s="45"/>
    </row>
    <row r="17" spans="2:12" ht="15" customHeight="1">
      <c r="B17" s="47" t="s">
        <v>24</v>
      </c>
      <c r="C17" s="47"/>
      <c r="D17" s="45" t="s">
        <v>25</v>
      </c>
      <c r="E17" s="45"/>
      <c r="F17" s="45"/>
    </row>
    <row r="18" spans="2:12" ht="15" customHeight="1">
      <c r="B18" s="47" t="s">
        <v>26</v>
      </c>
      <c r="C18" s="47"/>
      <c r="D18" s="45" t="s">
        <v>136</v>
      </c>
      <c r="E18" s="45"/>
      <c r="F18" s="45"/>
    </row>
    <row r="19" spans="2:12" ht="15" customHeight="1">
      <c r="B19" s="47" t="s">
        <v>27</v>
      </c>
      <c r="C19" s="47"/>
      <c r="D19" s="45" t="s">
        <v>28</v>
      </c>
      <c r="E19" s="45"/>
      <c r="F19" s="45"/>
    </row>
    <row r="20" spans="2:12" ht="15" customHeight="1">
      <c r="B20" s="25"/>
      <c r="C20" s="26"/>
      <c r="D20" s="30"/>
      <c r="E20" s="15"/>
      <c r="F20" s="33"/>
    </row>
    <row r="21" spans="2:12" ht="24.75" customHeight="1">
      <c r="B21" s="16" t="s">
        <v>29</v>
      </c>
      <c r="C21" s="16"/>
      <c r="D21" s="17" t="s">
        <v>30</v>
      </c>
      <c r="E21" s="16" t="s">
        <v>31</v>
      </c>
      <c r="F21" s="18" t="s">
        <v>32</v>
      </c>
    </row>
    <row r="22" spans="2:12" ht="15" customHeight="1">
      <c r="B22" s="51" t="s">
        <v>33</v>
      </c>
      <c r="C22" s="51"/>
      <c r="D22" s="51"/>
      <c r="E22" s="51"/>
      <c r="F22" s="51"/>
    </row>
    <row r="23" spans="2:12" ht="14.25" customHeight="1">
      <c r="B23" s="29" t="s">
        <v>126</v>
      </c>
      <c r="C23" s="19"/>
      <c r="D23" s="31">
        <v>79900</v>
      </c>
      <c r="E23" s="20"/>
      <c r="F23" s="31">
        <v>79900</v>
      </c>
    </row>
    <row r="24" spans="2:12" ht="265.5" customHeight="1">
      <c r="B24" s="52" t="s">
        <v>142</v>
      </c>
      <c r="C24" s="52"/>
      <c r="D24" s="52"/>
      <c r="E24" s="52"/>
      <c r="F24" s="52"/>
    </row>
    <row r="25" spans="2:12" ht="318.75" customHeight="1">
      <c r="B25" s="53" t="s">
        <v>139</v>
      </c>
      <c r="C25" s="53"/>
      <c r="D25" s="53"/>
      <c r="E25" s="53"/>
      <c r="F25" s="53"/>
    </row>
    <row r="26" spans="2:12" ht="203.25" customHeight="1">
      <c r="B26" s="54" t="s">
        <v>137</v>
      </c>
      <c r="C26" s="54"/>
      <c r="D26" s="54"/>
      <c r="E26" s="54"/>
      <c r="F26" s="54"/>
    </row>
    <row r="27" spans="2:12" ht="15" customHeight="1">
      <c r="B27" s="51" t="s">
        <v>35</v>
      </c>
      <c r="C27" s="51"/>
      <c r="D27" s="51"/>
      <c r="E27" s="51"/>
      <c r="F27" s="51"/>
    </row>
    <row r="28" spans="2:12" ht="15" customHeight="1">
      <c r="B28" s="48" t="s">
        <v>36</v>
      </c>
      <c r="C28" s="48"/>
      <c r="D28" s="48"/>
      <c r="E28" s="48"/>
      <c r="F28" s="48"/>
    </row>
    <row r="29" spans="2:12" ht="15" customHeight="1">
      <c r="B29" s="41" t="s">
        <v>143</v>
      </c>
      <c r="C29" s="27" t="s">
        <v>37</v>
      </c>
      <c r="D29" s="5">
        <v>1525</v>
      </c>
      <c r="E29" s="22">
        <v>0</v>
      </c>
      <c r="F29" s="34">
        <f>D29*E29</f>
        <v>0</v>
      </c>
      <c r="I29" s="24" t="s">
        <v>37</v>
      </c>
      <c r="J29" s="24" t="s">
        <v>37</v>
      </c>
      <c r="K29" s="24" t="s">
        <v>37</v>
      </c>
      <c r="L29" s="24" t="s">
        <v>37</v>
      </c>
    </row>
    <row r="30" spans="2:12" ht="15" customHeight="1">
      <c r="B30" s="41" t="s">
        <v>158</v>
      </c>
      <c r="C30" s="27" t="s">
        <v>37</v>
      </c>
      <c r="D30" s="5">
        <v>1460</v>
      </c>
      <c r="E30" s="22">
        <v>0</v>
      </c>
      <c r="F30" s="34">
        <f t="shared" ref="F30:F37" si="0">D30*E30</f>
        <v>0</v>
      </c>
      <c r="I30" s="24" t="s">
        <v>38</v>
      </c>
      <c r="J30" s="24" t="s">
        <v>39</v>
      </c>
      <c r="K30" s="24" t="s">
        <v>40</v>
      </c>
      <c r="L30" s="23" t="s">
        <v>41</v>
      </c>
    </row>
    <row r="31" spans="2:12" ht="15" customHeight="1">
      <c r="B31" s="43" t="s">
        <v>42</v>
      </c>
      <c r="C31" s="43"/>
      <c r="D31" s="5">
        <v>908</v>
      </c>
      <c r="E31" s="22">
        <v>0</v>
      </c>
      <c r="F31" s="34">
        <f t="shared" si="0"/>
        <v>0</v>
      </c>
      <c r="I31" s="24" t="s">
        <v>43</v>
      </c>
      <c r="J31" s="24" t="s">
        <v>44</v>
      </c>
      <c r="K31" s="24" t="s">
        <v>45</v>
      </c>
      <c r="L31" s="23" t="s">
        <v>46</v>
      </c>
    </row>
    <row r="32" spans="2:12" ht="15" customHeight="1">
      <c r="B32" s="43" t="s">
        <v>127</v>
      </c>
      <c r="C32" s="43"/>
      <c r="D32" s="5">
        <v>571</v>
      </c>
      <c r="E32" s="22">
        <v>0</v>
      </c>
      <c r="F32" s="34">
        <f t="shared" si="0"/>
        <v>0</v>
      </c>
      <c r="I32" s="24" t="s">
        <v>128</v>
      </c>
      <c r="J32" s="24" t="s">
        <v>129</v>
      </c>
      <c r="K32" s="24" t="s">
        <v>130</v>
      </c>
      <c r="L32" s="23" t="s">
        <v>131</v>
      </c>
    </row>
    <row r="33" spans="2:11" ht="15" customHeight="1">
      <c r="B33" s="43" t="s">
        <v>48</v>
      </c>
      <c r="C33" s="43"/>
      <c r="D33" s="5">
        <v>616</v>
      </c>
      <c r="E33" s="22">
        <v>0</v>
      </c>
      <c r="F33" s="34">
        <f t="shared" si="0"/>
        <v>0</v>
      </c>
      <c r="J33" s="24" t="s">
        <v>49</v>
      </c>
      <c r="K33" s="24" t="s">
        <v>50</v>
      </c>
    </row>
    <row r="34" spans="2:11" ht="15" customHeight="1">
      <c r="B34" s="43" t="s">
        <v>51</v>
      </c>
      <c r="C34" s="43"/>
      <c r="D34" s="5">
        <v>714</v>
      </c>
      <c r="E34" s="22">
        <v>0</v>
      </c>
      <c r="F34" s="34">
        <f t="shared" si="0"/>
        <v>0</v>
      </c>
    </row>
    <row r="35" spans="2:11" ht="15" customHeight="1">
      <c r="B35" s="43" t="s">
        <v>52</v>
      </c>
      <c r="C35" s="43"/>
      <c r="D35" s="5">
        <v>668</v>
      </c>
      <c r="E35" s="22">
        <v>0</v>
      </c>
      <c r="F35" s="34">
        <f t="shared" si="0"/>
        <v>0</v>
      </c>
    </row>
    <row r="36" spans="2:11" ht="15" customHeight="1">
      <c r="B36" s="43" t="s">
        <v>53</v>
      </c>
      <c r="C36" s="43"/>
      <c r="D36" s="5">
        <v>681</v>
      </c>
      <c r="E36" s="22">
        <v>0</v>
      </c>
      <c r="F36" s="34">
        <f t="shared" si="0"/>
        <v>0</v>
      </c>
    </row>
    <row r="37" spans="2:11" ht="15" customHeight="1">
      <c r="B37" s="43" t="s">
        <v>54</v>
      </c>
      <c r="C37" s="43"/>
      <c r="D37" s="5">
        <v>1355</v>
      </c>
      <c r="E37" s="22">
        <v>0</v>
      </c>
      <c r="F37" s="34">
        <f t="shared" si="0"/>
        <v>0</v>
      </c>
    </row>
    <row r="38" spans="2:11" ht="15" customHeight="1">
      <c r="B38" s="50" t="s">
        <v>55</v>
      </c>
      <c r="C38" s="50"/>
      <c r="D38" s="50"/>
      <c r="E38" s="50"/>
      <c r="F38" s="50"/>
    </row>
    <row r="39" spans="2:11" ht="15" customHeight="1">
      <c r="B39" s="41" t="s">
        <v>56</v>
      </c>
      <c r="C39" s="39" t="s">
        <v>37</v>
      </c>
      <c r="D39" s="35"/>
      <c r="E39" s="21" t="s">
        <v>141</v>
      </c>
      <c r="F39" s="35"/>
    </row>
    <row r="40" spans="2:11" ht="15" customHeight="1">
      <c r="B40" s="43" t="s">
        <v>57</v>
      </c>
      <c r="C40" s="43"/>
      <c r="D40" s="5">
        <v>305</v>
      </c>
      <c r="E40" s="22">
        <v>0</v>
      </c>
      <c r="F40" s="34">
        <f>D40*E40</f>
        <v>0</v>
      </c>
    </row>
    <row r="41" spans="2:11" ht="15" customHeight="1">
      <c r="B41" s="43" t="s">
        <v>58</v>
      </c>
      <c r="C41" s="43"/>
      <c r="D41" s="5">
        <v>850</v>
      </c>
      <c r="E41" s="22">
        <v>0</v>
      </c>
      <c r="F41" s="34">
        <f t="shared" ref="F41:F56" si="1">D41*E41</f>
        <v>0</v>
      </c>
    </row>
    <row r="42" spans="2:11" ht="15" customHeight="1">
      <c r="B42" s="43" t="s">
        <v>59</v>
      </c>
      <c r="C42" s="43"/>
      <c r="D42" s="5">
        <v>454</v>
      </c>
      <c r="E42" s="22">
        <v>0</v>
      </c>
      <c r="F42" s="34">
        <f t="shared" si="1"/>
        <v>0</v>
      </c>
    </row>
    <row r="43" spans="2:11" ht="15" customHeight="1">
      <c r="B43" s="43" t="s">
        <v>60</v>
      </c>
      <c r="C43" s="43"/>
      <c r="D43" s="5">
        <v>714</v>
      </c>
      <c r="E43" s="22">
        <v>0</v>
      </c>
      <c r="F43" s="34">
        <f t="shared" si="1"/>
        <v>0</v>
      </c>
    </row>
    <row r="44" spans="2:11" ht="15" customHeight="1">
      <c r="B44" s="43" t="s">
        <v>148</v>
      </c>
      <c r="C44" s="43"/>
      <c r="D44" s="5">
        <v>288</v>
      </c>
      <c r="E44" s="22">
        <v>0</v>
      </c>
      <c r="F44" s="34">
        <f t="shared" si="1"/>
        <v>0</v>
      </c>
    </row>
    <row r="45" spans="2:11" ht="15" customHeight="1">
      <c r="B45" s="43" t="s">
        <v>61</v>
      </c>
      <c r="C45" s="43"/>
      <c r="D45" s="5">
        <v>137</v>
      </c>
      <c r="E45" s="22">
        <v>0</v>
      </c>
      <c r="F45" s="34">
        <f t="shared" si="1"/>
        <v>0</v>
      </c>
    </row>
    <row r="46" spans="2:11" ht="15" customHeight="1">
      <c r="B46" s="43" t="s">
        <v>62</v>
      </c>
      <c r="C46" s="43"/>
      <c r="D46" s="5">
        <v>903</v>
      </c>
      <c r="E46" s="22">
        <v>0</v>
      </c>
      <c r="F46" s="34">
        <f t="shared" si="1"/>
        <v>0</v>
      </c>
    </row>
    <row r="47" spans="2:11" ht="15" customHeight="1">
      <c r="B47" s="43" t="s">
        <v>63</v>
      </c>
      <c r="C47" s="43"/>
      <c r="D47" s="5">
        <v>1783</v>
      </c>
      <c r="E47" s="22">
        <v>0</v>
      </c>
      <c r="F47" s="34">
        <f t="shared" si="1"/>
        <v>0</v>
      </c>
    </row>
    <row r="48" spans="2:11" ht="15" customHeight="1">
      <c r="B48" s="43" t="s">
        <v>64</v>
      </c>
      <c r="C48" s="43"/>
      <c r="D48" s="5">
        <v>959</v>
      </c>
      <c r="E48" s="22">
        <v>0</v>
      </c>
      <c r="F48" s="34">
        <f t="shared" si="1"/>
        <v>0</v>
      </c>
    </row>
    <row r="49" spans="2:6" ht="15" customHeight="1">
      <c r="B49" s="43" t="s">
        <v>65</v>
      </c>
      <c r="C49" s="43"/>
      <c r="D49" s="5">
        <v>1168</v>
      </c>
      <c r="E49" s="22">
        <v>0</v>
      </c>
      <c r="F49" s="34">
        <f t="shared" si="1"/>
        <v>0</v>
      </c>
    </row>
    <row r="50" spans="2:6" ht="15" customHeight="1">
      <c r="B50" s="43" t="s">
        <v>147</v>
      </c>
      <c r="C50" s="43"/>
      <c r="D50" s="5">
        <v>798</v>
      </c>
      <c r="E50" s="22">
        <v>0</v>
      </c>
      <c r="F50" s="34">
        <f t="shared" si="1"/>
        <v>0</v>
      </c>
    </row>
    <row r="51" spans="2:6" ht="15" customHeight="1">
      <c r="B51" s="43" t="s">
        <v>66</v>
      </c>
      <c r="C51" s="43"/>
      <c r="D51" s="5">
        <v>1189</v>
      </c>
      <c r="E51" s="22">
        <v>0</v>
      </c>
      <c r="F51" s="34">
        <f t="shared" si="1"/>
        <v>0</v>
      </c>
    </row>
    <row r="52" spans="2:6" ht="28.5" customHeight="1">
      <c r="B52" s="43" t="s">
        <v>146</v>
      </c>
      <c r="C52" s="43"/>
      <c r="D52" s="5">
        <v>1706</v>
      </c>
      <c r="E52" s="22">
        <v>0</v>
      </c>
      <c r="F52" s="34">
        <f t="shared" si="1"/>
        <v>0</v>
      </c>
    </row>
    <row r="53" spans="2:6" ht="15" customHeight="1">
      <c r="B53" s="43" t="s">
        <v>67</v>
      </c>
      <c r="C53" s="43"/>
      <c r="D53" s="5">
        <v>324</v>
      </c>
      <c r="E53" s="22">
        <v>0</v>
      </c>
      <c r="F53" s="34">
        <f t="shared" si="1"/>
        <v>0</v>
      </c>
    </row>
    <row r="54" spans="2:6" ht="15" customHeight="1">
      <c r="B54" s="43" t="s">
        <v>68</v>
      </c>
      <c r="C54" s="43"/>
      <c r="D54" s="5">
        <v>422</v>
      </c>
      <c r="E54" s="22">
        <v>0</v>
      </c>
      <c r="F54" s="34">
        <f t="shared" si="1"/>
        <v>0</v>
      </c>
    </row>
    <row r="55" spans="2:6" ht="28.5" customHeight="1">
      <c r="B55" s="43" t="s">
        <v>69</v>
      </c>
      <c r="C55" s="43"/>
      <c r="D55" s="5">
        <v>422</v>
      </c>
      <c r="E55" s="22">
        <v>0</v>
      </c>
      <c r="F55" s="34">
        <f t="shared" si="1"/>
        <v>0</v>
      </c>
    </row>
    <row r="56" spans="2:6" ht="28.5" customHeight="1">
      <c r="B56" s="43" t="s">
        <v>70</v>
      </c>
      <c r="C56" s="43"/>
      <c r="D56" s="5">
        <v>1048</v>
      </c>
      <c r="E56" s="22">
        <v>0</v>
      </c>
      <c r="F56" s="34">
        <f t="shared" si="1"/>
        <v>0</v>
      </c>
    </row>
    <row r="57" spans="2:6" ht="15" customHeight="1">
      <c r="B57" s="50" t="s">
        <v>71</v>
      </c>
      <c r="C57" s="50"/>
      <c r="D57" s="50"/>
      <c r="E57" s="50"/>
      <c r="F57" s="50"/>
    </row>
    <row r="58" spans="2:6" ht="15" customHeight="1">
      <c r="B58" s="43" t="s">
        <v>149</v>
      </c>
      <c r="C58" s="43"/>
      <c r="D58" s="5">
        <v>831</v>
      </c>
      <c r="E58" s="22">
        <v>0</v>
      </c>
      <c r="F58" s="34">
        <f>D58*E58</f>
        <v>0</v>
      </c>
    </row>
    <row r="59" spans="2:6" ht="15" customHeight="1">
      <c r="B59" s="43" t="s">
        <v>72</v>
      </c>
      <c r="C59" s="43"/>
      <c r="D59" s="5">
        <v>694</v>
      </c>
      <c r="E59" s="22">
        <v>0</v>
      </c>
      <c r="F59" s="34">
        <f t="shared" ref="F59:F77" si="2">D59*E59</f>
        <v>0</v>
      </c>
    </row>
    <row r="60" spans="2:6" ht="15" customHeight="1">
      <c r="B60" s="43" t="s">
        <v>150</v>
      </c>
      <c r="C60" s="43"/>
      <c r="D60" s="5">
        <v>2071</v>
      </c>
      <c r="E60" s="22">
        <v>0</v>
      </c>
      <c r="F60" s="34">
        <f t="shared" si="2"/>
        <v>0</v>
      </c>
    </row>
    <row r="61" spans="2:6" ht="15" customHeight="1">
      <c r="B61" s="43" t="s">
        <v>73</v>
      </c>
      <c r="C61" s="43"/>
      <c r="D61" s="5">
        <v>452</v>
      </c>
      <c r="E61" s="22">
        <v>0</v>
      </c>
      <c r="F61" s="34">
        <f t="shared" si="2"/>
        <v>0</v>
      </c>
    </row>
    <row r="62" spans="2:6" ht="15" customHeight="1">
      <c r="B62" s="43" t="s">
        <v>74</v>
      </c>
      <c r="C62" s="43"/>
      <c r="D62" s="5">
        <v>528</v>
      </c>
      <c r="E62" s="22">
        <v>0</v>
      </c>
      <c r="F62" s="34">
        <f t="shared" si="2"/>
        <v>0</v>
      </c>
    </row>
    <row r="63" spans="2:6" ht="15" customHeight="1">
      <c r="B63" s="43" t="s">
        <v>151</v>
      </c>
      <c r="C63" s="43"/>
      <c r="D63" s="5">
        <v>203</v>
      </c>
      <c r="E63" s="22">
        <v>0</v>
      </c>
      <c r="F63" s="34">
        <f t="shared" si="2"/>
        <v>0</v>
      </c>
    </row>
    <row r="64" spans="2:6" ht="28.5" customHeight="1">
      <c r="B64" s="43" t="s">
        <v>152</v>
      </c>
      <c r="C64" s="43"/>
      <c r="D64" s="5">
        <v>1525</v>
      </c>
      <c r="E64" s="22">
        <v>0</v>
      </c>
      <c r="F64" s="34">
        <f t="shared" si="2"/>
        <v>0</v>
      </c>
    </row>
    <row r="65" spans="2:6" ht="15" customHeight="1">
      <c r="B65" s="43" t="s">
        <v>75</v>
      </c>
      <c r="C65" s="43"/>
      <c r="D65" s="5">
        <v>2327</v>
      </c>
      <c r="E65" s="22">
        <v>0</v>
      </c>
      <c r="F65" s="34">
        <f t="shared" si="2"/>
        <v>0</v>
      </c>
    </row>
    <row r="66" spans="2:6" ht="15" customHeight="1">
      <c r="B66" s="43" t="s">
        <v>76</v>
      </c>
      <c r="C66" s="43"/>
      <c r="D66" s="5">
        <v>835</v>
      </c>
      <c r="E66" s="22">
        <v>0</v>
      </c>
      <c r="F66" s="34">
        <f t="shared" si="2"/>
        <v>0</v>
      </c>
    </row>
    <row r="67" spans="2:6" ht="15" customHeight="1">
      <c r="B67" s="43" t="s">
        <v>77</v>
      </c>
      <c r="C67" s="43"/>
      <c r="D67" s="5">
        <v>1296</v>
      </c>
      <c r="E67" s="22">
        <v>0</v>
      </c>
      <c r="F67" s="34">
        <f t="shared" si="2"/>
        <v>0</v>
      </c>
    </row>
    <row r="68" spans="2:6" ht="28.5" customHeight="1">
      <c r="B68" s="43" t="s">
        <v>78</v>
      </c>
      <c r="C68" s="43"/>
      <c r="D68" s="5">
        <v>2729</v>
      </c>
      <c r="E68" s="22">
        <v>0</v>
      </c>
      <c r="F68" s="34">
        <f t="shared" si="2"/>
        <v>0</v>
      </c>
    </row>
    <row r="69" spans="2:6" ht="28.5" customHeight="1">
      <c r="B69" s="43" t="s">
        <v>79</v>
      </c>
      <c r="C69" s="43"/>
      <c r="D69" s="5">
        <v>3958</v>
      </c>
      <c r="E69" s="22">
        <v>0</v>
      </c>
      <c r="F69" s="34">
        <f t="shared" si="2"/>
        <v>0</v>
      </c>
    </row>
    <row r="70" spans="2:6" ht="15" customHeight="1">
      <c r="B70" s="43" t="s">
        <v>80</v>
      </c>
      <c r="C70" s="43"/>
      <c r="D70" s="5">
        <v>345</v>
      </c>
      <c r="E70" s="22">
        <v>0</v>
      </c>
      <c r="F70" s="34">
        <f t="shared" si="2"/>
        <v>0</v>
      </c>
    </row>
    <row r="71" spans="2:6" ht="15" customHeight="1">
      <c r="B71" s="43" t="s">
        <v>81</v>
      </c>
      <c r="C71" s="43"/>
      <c r="D71" s="5">
        <v>616</v>
      </c>
      <c r="E71" s="22">
        <v>0</v>
      </c>
      <c r="F71" s="34">
        <f t="shared" si="2"/>
        <v>0</v>
      </c>
    </row>
    <row r="72" spans="2:6" ht="15" customHeight="1">
      <c r="B72" s="43" t="s">
        <v>82</v>
      </c>
      <c r="C72" s="43"/>
      <c r="D72" s="5">
        <v>2972</v>
      </c>
      <c r="E72" s="22">
        <v>0</v>
      </c>
      <c r="F72" s="34">
        <f t="shared" si="2"/>
        <v>0</v>
      </c>
    </row>
    <row r="73" spans="2:6" ht="15" customHeight="1">
      <c r="B73" s="43" t="s">
        <v>83</v>
      </c>
      <c r="C73" s="43"/>
      <c r="D73" s="5">
        <v>779</v>
      </c>
      <c r="E73" s="22">
        <v>0</v>
      </c>
      <c r="F73" s="34">
        <f t="shared" si="2"/>
        <v>0</v>
      </c>
    </row>
    <row r="74" spans="2:6" ht="15" customHeight="1">
      <c r="B74" s="43" t="s">
        <v>155</v>
      </c>
      <c r="C74" s="43"/>
      <c r="D74" s="5">
        <v>487</v>
      </c>
      <c r="E74" s="22">
        <v>0</v>
      </c>
      <c r="F74" s="34">
        <f t="shared" si="2"/>
        <v>0</v>
      </c>
    </row>
    <row r="75" spans="2:6" ht="15" customHeight="1">
      <c r="B75" s="43" t="s">
        <v>84</v>
      </c>
      <c r="C75" s="43"/>
      <c r="D75" s="5">
        <v>162</v>
      </c>
      <c r="E75" s="22">
        <v>0</v>
      </c>
      <c r="F75" s="34">
        <f t="shared" si="2"/>
        <v>0</v>
      </c>
    </row>
    <row r="76" spans="2:6" ht="15" customHeight="1">
      <c r="B76" s="43" t="s">
        <v>85</v>
      </c>
      <c r="C76" s="43"/>
      <c r="D76" s="5">
        <v>3439</v>
      </c>
      <c r="E76" s="22">
        <v>0</v>
      </c>
      <c r="F76" s="34">
        <f t="shared" si="2"/>
        <v>0</v>
      </c>
    </row>
    <row r="77" spans="2:6" ht="28.5" customHeight="1">
      <c r="B77" s="43" t="s">
        <v>153</v>
      </c>
      <c r="C77" s="43"/>
      <c r="D77" s="5">
        <v>2325</v>
      </c>
      <c r="E77" s="22">
        <v>0</v>
      </c>
      <c r="F77" s="34">
        <f t="shared" si="2"/>
        <v>0</v>
      </c>
    </row>
    <row r="78" spans="2:6" ht="15" customHeight="1">
      <c r="B78" s="50" t="s">
        <v>86</v>
      </c>
      <c r="C78" s="50"/>
      <c r="D78" s="50"/>
      <c r="E78" s="50"/>
      <c r="F78" s="50"/>
    </row>
    <row r="79" spans="2:6" ht="30" customHeight="1">
      <c r="B79" s="43" t="s">
        <v>154</v>
      </c>
      <c r="C79" s="43"/>
      <c r="D79" s="5">
        <v>3439</v>
      </c>
      <c r="E79" s="22">
        <v>0</v>
      </c>
      <c r="F79" s="34">
        <f>D79*E79</f>
        <v>0</v>
      </c>
    </row>
    <row r="80" spans="2:6" ht="15" customHeight="1">
      <c r="B80" s="50" t="s">
        <v>87</v>
      </c>
      <c r="C80" s="50"/>
      <c r="D80" s="50"/>
      <c r="E80" s="50"/>
      <c r="F80" s="50"/>
    </row>
    <row r="81" spans="2:6" ht="15" customHeight="1">
      <c r="B81" s="41" t="s">
        <v>88</v>
      </c>
      <c r="C81" s="27" t="s">
        <v>37</v>
      </c>
      <c r="D81" s="5">
        <v>2213</v>
      </c>
      <c r="E81" s="22">
        <v>0</v>
      </c>
      <c r="F81" s="34">
        <f>D81*E81</f>
        <v>0</v>
      </c>
    </row>
    <row r="82" spans="2:6" ht="28.5" customHeight="1">
      <c r="B82" s="43" t="s">
        <v>89</v>
      </c>
      <c r="C82" s="43"/>
      <c r="D82" s="5">
        <v>960</v>
      </c>
      <c r="E82" s="22">
        <v>0</v>
      </c>
      <c r="F82" s="34">
        <f t="shared" ref="F82:F89" si="3">D82*E82</f>
        <v>0</v>
      </c>
    </row>
    <row r="83" spans="2:6" ht="15" customHeight="1">
      <c r="B83" s="43" t="s">
        <v>90</v>
      </c>
      <c r="C83" s="43"/>
      <c r="D83" s="5">
        <v>238</v>
      </c>
      <c r="E83" s="22">
        <v>0</v>
      </c>
      <c r="F83" s="34">
        <f t="shared" si="3"/>
        <v>0</v>
      </c>
    </row>
    <row r="84" spans="2:6" ht="15" customHeight="1">
      <c r="B84" s="43" t="s">
        <v>91</v>
      </c>
      <c r="C84" s="43"/>
      <c r="D84" s="5">
        <v>714</v>
      </c>
      <c r="E84" s="22">
        <v>0</v>
      </c>
      <c r="F84" s="34">
        <f t="shared" si="3"/>
        <v>0</v>
      </c>
    </row>
    <row r="85" spans="2:6" ht="15" customHeight="1">
      <c r="B85" s="43" t="s">
        <v>92</v>
      </c>
      <c r="C85" s="43"/>
      <c r="D85" s="5">
        <v>843</v>
      </c>
      <c r="E85" s="22">
        <v>0</v>
      </c>
      <c r="F85" s="34">
        <f t="shared" si="3"/>
        <v>0</v>
      </c>
    </row>
    <row r="86" spans="2:6" ht="15" customHeight="1">
      <c r="B86" s="43" t="s">
        <v>93</v>
      </c>
      <c r="C86" s="43"/>
      <c r="D86" s="5">
        <v>88</v>
      </c>
      <c r="E86" s="22">
        <v>0</v>
      </c>
      <c r="F86" s="34">
        <f t="shared" si="3"/>
        <v>0</v>
      </c>
    </row>
    <row r="87" spans="2:6" ht="15" customHeight="1">
      <c r="B87" s="43" t="s">
        <v>94</v>
      </c>
      <c r="C87" s="43"/>
      <c r="D87" s="5">
        <v>311</v>
      </c>
      <c r="E87" s="22">
        <v>0</v>
      </c>
      <c r="F87" s="34">
        <f t="shared" si="3"/>
        <v>0</v>
      </c>
    </row>
    <row r="88" spans="2:6" ht="15" customHeight="1">
      <c r="B88" s="43" t="s">
        <v>95</v>
      </c>
      <c r="C88" s="43"/>
      <c r="D88" s="5">
        <v>278</v>
      </c>
      <c r="E88" s="22">
        <v>0</v>
      </c>
      <c r="F88" s="34">
        <f t="shared" si="3"/>
        <v>0</v>
      </c>
    </row>
    <row r="89" spans="2:6" ht="15" customHeight="1">
      <c r="B89" s="43" t="s">
        <v>96</v>
      </c>
      <c r="C89" s="43"/>
      <c r="D89" s="5">
        <v>642</v>
      </c>
      <c r="E89" s="22">
        <v>0</v>
      </c>
      <c r="F89" s="34">
        <f t="shared" si="3"/>
        <v>0</v>
      </c>
    </row>
    <row r="90" spans="2:6" ht="15" customHeight="1">
      <c r="B90" s="50" t="s">
        <v>97</v>
      </c>
      <c r="C90" s="50"/>
      <c r="D90" s="50"/>
      <c r="E90" s="50"/>
      <c r="F90" s="50"/>
    </row>
    <row r="91" spans="2:6" ht="15" customHeight="1">
      <c r="B91" s="43" t="s">
        <v>98</v>
      </c>
      <c r="C91" s="43"/>
      <c r="D91" s="5">
        <v>422</v>
      </c>
      <c r="E91" s="21">
        <v>1</v>
      </c>
      <c r="F91" s="34">
        <f>D91*E91</f>
        <v>422</v>
      </c>
    </row>
    <row r="92" spans="2:6" ht="15" customHeight="1">
      <c r="B92" s="43" t="s">
        <v>99</v>
      </c>
      <c r="C92" s="43"/>
      <c r="D92" s="5">
        <v>196</v>
      </c>
      <c r="E92" s="22">
        <v>0</v>
      </c>
      <c r="F92" s="34">
        <f>D92*E92</f>
        <v>0</v>
      </c>
    </row>
    <row r="93" spans="2:6" ht="15" customHeight="1">
      <c r="B93" s="49" t="s">
        <v>100</v>
      </c>
      <c r="C93" s="49"/>
      <c r="D93" s="49"/>
      <c r="E93" s="49"/>
      <c r="F93" s="49"/>
    </row>
    <row r="94" spans="2:6" ht="15" customHeight="1">
      <c r="B94" s="50" t="s">
        <v>101</v>
      </c>
      <c r="C94" s="50"/>
      <c r="D94" s="50"/>
      <c r="E94" s="50"/>
      <c r="F94" s="50"/>
    </row>
    <row r="95" spans="2:6" ht="28.5" customHeight="1">
      <c r="B95" s="55" t="s">
        <v>102</v>
      </c>
      <c r="C95" s="55"/>
      <c r="D95" s="32">
        <v>9408</v>
      </c>
      <c r="E95" s="22">
        <v>0</v>
      </c>
      <c r="F95" s="34">
        <f>D95*E95</f>
        <v>0</v>
      </c>
    </row>
    <row r="96" spans="2:6" ht="28.5" customHeight="1">
      <c r="B96" s="55" t="s">
        <v>103</v>
      </c>
      <c r="C96" s="55"/>
      <c r="D96" s="32">
        <v>10705</v>
      </c>
      <c r="E96" s="22">
        <v>0</v>
      </c>
      <c r="F96" s="34">
        <f t="shared" ref="F96:F100" si="4">D96*E96</f>
        <v>0</v>
      </c>
    </row>
    <row r="97" spans="2:6" ht="28.5" customHeight="1">
      <c r="B97" s="55" t="s">
        <v>104</v>
      </c>
      <c r="C97" s="55"/>
      <c r="D97" s="32">
        <v>11845</v>
      </c>
      <c r="E97" s="22">
        <v>0</v>
      </c>
      <c r="F97" s="34">
        <f t="shared" si="4"/>
        <v>0</v>
      </c>
    </row>
    <row r="98" spans="2:6" ht="28.5" customHeight="1">
      <c r="B98" s="55" t="s">
        <v>105</v>
      </c>
      <c r="C98" s="55"/>
      <c r="D98" s="32">
        <v>12630</v>
      </c>
      <c r="E98" s="22">
        <v>0</v>
      </c>
      <c r="F98" s="34">
        <f t="shared" si="4"/>
        <v>0</v>
      </c>
    </row>
    <row r="99" spans="2:6" ht="28.5" customHeight="1">
      <c r="B99" s="55" t="s">
        <v>106</v>
      </c>
      <c r="C99" s="55"/>
      <c r="D99" s="32">
        <v>18069</v>
      </c>
      <c r="E99" s="22">
        <v>0</v>
      </c>
      <c r="F99" s="34">
        <f t="shared" si="4"/>
        <v>0</v>
      </c>
    </row>
    <row r="100" spans="2:6" ht="28.5" customHeight="1">
      <c r="B100" s="55" t="s">
        <v>107</v>
      </c>
      <c r="C100" s="55"/>
      <c r="D100" s="32">
        <v>18815</v>
      </c>
      <c r="E100" s="22">
        <v>0</v>
      </c>
      <c r="F100" s="34">
        <f t="shared" si="4"/>
        <v>0</v>
      </c>
    </row>
    <row r="101" spans="2:6" ht="28.5" customHeight="1">
      <c r="B101" s="55" t="s">
        <v>109</v>
      </c>
      <c r="C101" s="55"/>
      <c r="D101" s="44" t="s">
        <v>157</v>
      </c>
      <c r="E101" s="44"/>
      <c r="F101" s="44"/>
    </row>
    <row r="102" spans="2:6" ht="28.5" customHeight="1">
      <c r="B102" s="55" t="s">
        <v>110</v>
      </c>
      <c r="C102" s="55"/>
      <c r="D102" s="44" t="s">
        <v>157</v>
      </c>
      <c r="E102" s="44"/>
      <c r="F102" s="44"/>
    </row>
    <row r="103" spans="2:6" ht="28.5" customHeight="1">
      <c r="B103" s="55" t="s">
        <v>111</v>
      </c>
      <c r="C103" s="55"/>
      <c r="D103" s="44" t="s">
        <v>157</v>
      </c>
      <c r="E103" s="44"/>
      <c r="F103" s="44"/>
    </row>
    <row r="104" spans="2:6" ht="28.5" customHeight="1">
      <c r="B104" s="55" t="s">
        <v>112</v>
      </c>
      <c r="C104" s="55"/>
      <c r="D104" s="44" t="s">
        <v>157</v>
      </c>
      <c r="E104" s="44"/>
      <c r="F104" s="44"/>
    </row>
    <row r="105" spans="2:6" ht="28.5" customHeight="1">
      <c r="B105" s="55" t="s">
        <v>113</v>
      </c>
      <c r="C105" s="55"/>
      <c r="D105" s="44" t="s">
        <v>157</v>
      </c>
      <c r="E105" s="44"/>
      <c r="F105" s="44"/>
    </row>
    <row r="106" spans="2:6" ht="15" customHeight="1">
      <c r="B106" s="62" t="s">
        <v>156</v>
      </c>
      <c r="C106" s="62"/>
      <c r="D106" s="32">
        <v>589</v>
      </c>
      <c r="E106" s="22">
        <v>0</v>
      </c>
      <c r="F106" s="34">
        <f>D106*E106</f>
        <v>0</v>
      </c>
    </row>
    <row r="107" spans="2:6" ht="15" customHeight="1">
      <c r="B107" s="62" t="s">
        <v>108</v>
      </c>
      <c r="C107" s="62"/>
      <c r="D107" s="32">
        <v>291</v>
      </c>
      <c r="E107" s="22">
        <v>0</v>
      </c>
      <c r="F107" s="34">
        <f>D107*E107</f>
        <v>0</v>
      </c>
    </row>
    <row r="108" spans="2:6" ht="15" customHeight="1">
      <c r="B108" s="61" t="s">
        <v>114</v>
      </c>
      <c r="C108" s="61"/>
      <c r="D108" s="61"/>
      <c r="E108" s="61"/>
      <c r="F108" s="61"/>
    </row>
    <row r="109" spans="2:6" ht="15" customHeight="1">
      <c r="B109" s="43" t="s">
        <v>115</v>
      </c>
      <c r="C109" s="43"/>
      <c r="D109" s="5">
        <v>20048</v>
      </c>
      <c r="E109" s="22">
        <v>0</v>
      </c>
      <c r="F109" s="34">
        <f>D109*E109</f>
        <v>0</v>
      </c>
    </row>
    <row r="110" spans="2:6" ht="15" customHeight="1">
      <c r="B110" s="43" t="s">
        <v>116</v>
      </c>
      <c r="C110" s="43"/>
      <c r="D110" s="5">
        <v>21313</v>
      </c>
      <c r="E110" s="22">
        <v>0</v>
      </c>
      <c r="F110" s="34">
        <f t="shared" ref="F110:F111" si="5">D110*E110</f>
        <v>0</v>
      </c>
    </row>
    <row r="111" spans="2:6" ht="15" customHeight="1">
      <c r="B111" s="43" t="s">
        <v>117</v>
      </c>
      <c r="C111" s="43"/>
      <c r="D111" s="5">
        <v>389</v>
      </c>
      <c r="E111" s="22">
        <v>0</v>
      </c>
      <c r="F111" s="34">
        <f t="shared" si="5"/>
        <v>0</v>
      </c>
    </row>
    <row r="112" spans="2:6" ht="15" customHeight="1">
      <c r="B112" s="28"/>
      <c r="C112" s="28"/>
      <c r="D112" s="42" t="s">
        <v>118</v>
      </c>
      <c r="E112" s="57">
        <v>80322</v>
      </c>
      <c r="F112" s="57"/>
    </row>
    <row r="113" spans="2:6" ht="15" customHeight="1">
      <c r="C113" s="36"/>
      <c r="D113" s="33"/>
      <c r="E113" s="37"/>
      <c r="F113" s="33"/>
    </row>
    <row r="114" spans="2:6" ht="15" hidden="1" customHeight="1">
      <c r="C114" s="59" t="s">
        <v>119</v>
      </c>
      <c r="D114" s="59"/>
      <c r="E114" s="60">
        <v>300</v>
      </c>
      <c r="F114" s="60"/>
    </row>
    <row r="115" spans="2:6" ht="15" hidden="1" customHeight="1">
      <c r="C115" s="59" t="s">
        <v>120</v>
      </c>
      <c r="D115" s="59"/>
      <c r="E115" s="58">
        <v>4000</v>
      </c>
      <c r="F115" s="58"/>
    </row>
    <row r="116" spans="2:6" ht="15" hidden="1" customHeight="1">
      <c r="B116" s="28"/>
      <c r="C116" s="59" t="s">
        <v>121</v>
      </c>
      <c r="D116" s="59"/>
      <c r="E116" s="58">
        <v>16924.399999999994</v>
      </c>
      <c r="F116" s="58"/>
    </row>
    <row r="117" spans="2:6" ht="15" hidden="1" customHeight="1">
      <c r="C117" s="36"/>
    </row>
    <row r="118" spans="2:6" ht="15" customHeight="1">
      <c r="D118" s="38" t="s">
        <v>122</v>
      </c>
      <c r="E118" s="56">
        <v>101546.4</v>
      </c>
      <c r="F118" s="56"/>
    </row>
  </sheetData>
  <sheetProtection password="CC0F" sheet="1" objects="1" scenarios="1"/>
  <mergeCells count="132">
    <mergeCell ref="B14:C14"/>
    <mergeCell ref="B15:C15"/>
    <mergeCell ref="B16:C16"/>
    <mergeCell ref="B17:C17"/>
    <mergeCell ref="B18:C18"/>
    <mergeCell ref="B19:C19"/>
    <mergeCell ref="B4:C4"/>
    <mergeCell ref="B6:C6"/>
    <mergeCell ref="B7:C7"/>
    <mergeCell ref="B8:C8"/>
    <mergeCell ref="B9:C9"/>
    <mergeCell ref="B10:C10"/>
    <mergeCell ref="B11:C11"/>
    <mergeCell ref="B12:C12"/>
    <mergeCell ref="B13:C13"/>
    <mergeCell ref="B106:C106"/>
    <mergeCell ref="B107:C107"/>
    <mergeCell ref="B101:C101"/>
    <mergeCell ref="B102:C102"/>
    <mergeCell ref="B103:C103"/>
    <mergeCell ref="B104:C104"/>
    <mergeCell ref="B105:C105"/>
    <mergeCell ref="C115:D115"/>
    <mergeCell ref="B32:C32"/>
    <mergeCell ref="B33:C33"/>
    <mergeCell ref="B56:C56"/>
    <mergeCell ref="B58:C58"/>
    <mergeCell ref="B76:C76"/>
    <mergeCell ref="B77:C77"/>
    <mergeCell ref="B35:C35"/>
    <mergeCell ref="B36:C36"/>
    <mergeCell ref="B37:C37"/>
    <mergeCell ref="B41:C41"/>
    <mergeCell ref="B42:C42"/>
    <mergeCell ref="B51:C51"/>
    <mergeCell ref="B52:C52"/>
    <mergeCell ref="B53:C53"/>
    <mergeCell ref="B54:C54"/>
    <mergeCell ref="B55:C55"/>
    <mergeCell ref="E118:F118"/>
    <mergeCell ref="B44:C44"/>
    <mergeCell ref="B49:C49"/>
    <mergeCell ref="B61:C61"/>
    <mergeCell ref="B64:C64"/>
    <mergeCell ref="B65:C65"/>
    <mergeCell ref="B67:C67"/>
    <mergeCell ref="B62:C62"/>
    <mergeCell ref="B63:C63"/>
    <mergeCell ref="B68:C68"/>
    <mergeCell ref="B69:C69"/>
    <mergeCell ref="B70:C70"/>
    <mergeCell ref="B66:C66"/>
    <mergeCell ref="E112:F112"/>
    <mergeCell ref="B57:F57"/>
    <mergeCell ref="B46:C46"/>
    <mergeCell ref="B50:C50"/>
    <mergeCell ref="E115:F115"/>
    <mergeCell ref="E116:F116"/>
    <mergeCell ref="B111:C111"/>
    <mergeCell ref="C116:D116"/>
    <mergeCell ref="C114:D114"/>
    <mergeCell ref="E114:F114"/>
    <mergeCell ref="B108:F108"/>
    <mergeCell ref="B109:C109"/>
    <mergeCell ref="B110:C110"/>
    <mergeCell ref="B2:F2"/>
    <mergeCell ref="B22:F22"/>
    <mergeCell ref="B24:F24"/>
    <mergeCell ref="B25:F25"/>
    <mergeCell ref="B27:F27"/>
    <mergeCell ref="D18:F18"/>
    <mergeCell ref="D5:F5"/>
    <mergeCell ref="D4:F4"/>
    <mergeCell ref="D9:F9"/>
    <mergeCell ref="B26:F26"/>
    <mergeCell ref="D10:F10"/>
    <mergeCell ref="D11:F11"/>
    <mergeCell ref="D6:F6"/>
    <mergeCell ref="D7:F7"/>
    <mergeCell ref="D8:F8"/>
    <mergeCell ref="D16:F16"/>
    <mergeCell ref="D17:F17"/>
    <mergeCell ref="D12:F12"/>
    <mergeCell ref="D13:F13"/>
    <mergeCell ref="D14:F14"/>
    <mergeCell ref="B94:F94"/>
    <mergeCell ref="B95:C95"/>
    <mergeCell ref="B3:F3"/>
    <mergeCell ref="B5:C5"/>
    <mergeCell ref="B28:F28"/>
    <mergeCell ref="B34:C34"/>
    <mergeCell ref="B74:C74"/>
    <mergeCell ref="B93:F93"/>
    <mergeCell ref="B38:F38"/>
    <mergeCell ref="B78:F78"/>
    <mergeCell ref="B82:C82"/>
    <mergeCell ref="B90:F90"/>
    <mergeCell ref="B83:C83"/>
    <mergeCell ref="B84:C84"/>
    <mergeCell ref="B85:C85"/>
    <mergeCell ref="B86:C86"/>
    <mergeCell ref="B87:C87"/>
    <mergeCell ref="B72:C72"/>
    <mergeCell ref="B73:C73"/>
    <mergeCell ref="B80:F80"/>
    <mergeCell ref="B79:C79"/>
    <mergeCell ref="B59:C59"/>
    <mergeCell ref="B60:C60"/>
    <mergeCell ref="B43:C43"/>
    <mergeCell ref="B91:C91"/>
    <mergeCell ref="B92:C92"/>
    <mergeCell ref="B88:C88"/>
    <mergeCell ref="B89:C89"/>
    <mergeCell ref="B31:C31"/>
    <mergeCell ref="D101:F101"/>
    <mergeCell ref="D102:F102"/>
    <mergeCell ref="D103:F103"/>
    <mergeCell ref="D104:F104"/>
    <mergeCell ref="D105:F105"/>
    <mergeCell ref="D15:F15"/>
    <mergeCell ref="D19:F19"/>
    <mergeCell ref="B96:C96"/>
    <mergeCell ref="B97:C97"/>
    <mergeCell ref="B98:C98"/>
    <mergeCell ref="B99:C99"/>
    <mergeCell ref="B100:C100"/>
    <mergeCell ref="B48:C48"/>
    <mergeCell ref="B47:C47"/>
    <mergeCell ref="B40:C40"/>
    <mergeCell ref="B75:C75"/>
    <mergeCell ref="B45:C45"/>
    <mergeCell ref="B71:C71"/>
  </mergeCells>
  <dataValidations count="4">
    <dataValidation type="list" allowBlank="1" showInputMessage="1" showErrorMessage="1" sqref="C29">
      <formula1>$I$29:$I$32</formula1>
    </dataValidation>
    <dataValidation type="list" allowBlank="1" showInputMessage="1" showErrorMessage="1" sqref="C30">
      <formula1>$J$29:$J$33</formula1>
    </dataValidation>
    <dataValidation type="list" allowBlank="1" showInputMessage="1" showErrorMessage="1" sqref="C39">
      <formula1>$L$29:$L$32</formula1>
    </dataValidation>
    <dataValidation type="list" allowBlank="1" showInputMessage="1" showErrorMessage="1" sqref="C81">
      <formula1>$K$29:$K$33</formula1>
    </dataValidation>
  </dataValidations>
  <pageMargins left="0.17" right="0.25" top="0.39" bottom="0.38" header="0.17" footer="0.2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18"/>
  <sheetViews>
    <sheetView showGridLines="0" topLeftCell="A94" zoomScale="130" zoomScaleNormal="130" workbookViewId="0">
      <selection activeCell="E118" sqref="E118:F118"/>
    </sheetView>
  </sheetViews>
  <sheetFormatPr defaultRowHeight="15" customHeight="1"/>
  <cols>
    <col min="1" max="1" width="7.5703125" style="1" customWidth="1"/>
    <col min="2" max="2" width="85.7109375" style="13" customWidth="1"/>
    <col min="3" max="3" width="30.7109375" style="1" customWidth="1"/>
    <col min="4" max="4" width="13.7109375" style="10" customWidth="1"/>
    <col min="5" max="5" width="11.7109375" style="11" customWidth="1"/>
    <col min="6" max="6" width="13.7109375" style="10" customWidth="1"/>
    <col min="7" max="8" width="9.140625" style="1"/>
    <col min="9" max="9" width="19.7109375" style="1" hidden="1" customWidth="1"/>
    <col min="10" max="10" width="15.42578125" style="1" hidden="1" customWidth="1"/>
    <col min="11" max="11" width="41.7109375" style="1" hidden="1" customWidth="1"/>
    <col min="12" max="12" width="15.42578125" style="1" hidden="1" customWidth="1"/>
    <col min="13" max="16384" width="9.140625" style="1"/>
  </cols>
  <sheetData>
    <row r="2" spans="2:6" ht="15" customHeight="1">
      <c r="B2" s="51" t="s">
        <v>0</v>
      </c>
      <c r="C2" s="51"/>
      <c r="D2" s="51"/>
      <c r="E2" s="51"/>
      <c r="F2" s="51"/>
    </row>
    <row r="3" spans="2:6" ht="15" customHeight="1">
      <c r="B3" s="46" t="s">
        <v>1</v>
      </c>
      <c r="C3" s="46"/>
      <c r="D3" s="46"/>
      <c r="E3" s="46"/>
      <c r="F3" s="46"/>
    </row>
    <row r="4" spans="2:6" ht="15" customHeight="1">
      <c r="B4" s="47" t="s">
        <v>4</v>
      </c>
      <c r="C4" s="47"/>
      <c r="D4" s="45" t="s">
        <v>5</v>
      </c>
      <c r="E4" s="45"/>
      <c r="F4" s="45"/>
    </row>
    <row r="5" spans="2:6" ht="15" customHeight="1">
      <c r="B5" s="47" t="s">
        <v>132</v>
      </c>
      <c r="C5" s="47"/>
      <c r="D5" s="45" t="s">
        <v>3</v>
      </c>
      <c r="E5" s="45"/>
      <c r="F5" s="45"/>
    </row>
    <row r="6" spans="2:6" ht="15" customHeight="1">
      <c r="B6" s="47" t="s">
        <v>6</v>
      </c>
      <c r="C6" s="47"/>
      <c r="D6" s="45" t="s">
        <v>7</v>
      </c>
      <c r="E6" s="45"/>
      <c r="F6" s="45"/>
    </row>
    <row r="7" spans="2:6" ht="15" customHeight="1">
      <c r="B7" s="47" t="s">
        <v>8</v>
      </c>
      <c r="C7" s="47"/>
      <c r="D7" s="45" t="s">
        <v>133</v>
      </c>
      <c r="E7" s="45"/>
      <c r="F7" s="45"/>
    </row>
    <row r="8" spans="2:6" ht="15" customHeight="1">
      <c r="B8" s="47" t="s">
        <v>134</v>
      </c>
      <c r="C8" s="47"/>
      <c r="D8" s="45" t="s">
        <v>135</v>
      </c>
      <c r="E8" s="45"/>
      <c r="F8" s="45"/>
    </row>
    <row r="9" spans="2:6" ht="15" customHeight="1">
      <c r="B9" s="47" t="s">
        <v>9</v>
      </c>
      <c r="C9" s="47"/>
      <c r="D9" s="45" t="s">
        <v>10</v>
      </c>
      <c r="E9" s="45"/>
      <c r="F9" s="45"/>
    </row>
    <row r="10" spans="2:6" ht="15" customHeight="1">
      <c r="B10" s="47" t="s">
        <v>11</v>
      </c>
      <c r="C10" s="47"/>
      <c r="D10" s="45">
        <v>1</v>
      </c>
      <c r="E10" s="45"/>
      <c r="F10" s="45"/>
    </row>
    <row r="11" spans="2:6" ht="15" customHeight="1">
      <c r="B11" s="47" t="s">
        <v>12</v>
      </c>
      <c r="C11" s="47"/>
      <c r="D11" s="45" t="s">
        <v>13</v>
      </c>
      <c r="E11" s="45"/>
      <c r="F11" s="45"/>
    </row>
    <row r="12" spans="2:6" ht="15" customHeight="1">
      <c r="B12" s="47" t="s">
        <v>14</v>
      </c>
      <c r="C12" s="47"/>
      <c r="D12" s="45" t="s">
        <v>15</v>
      </c>
      <c r="E12" s="45"/>
      <c r="F12" s="45"/>
    </row>
    <row r="13" spans="2:6" ht="15" customHeight="1">
      <c r="B13" s="47" t="s">
        <v>16</v>
      </c>
      <c r="C13" s="47"/>
      <c r="D13" s="45" t="s">
        <v>17</v>
      </c>
      <c r="E13" s="45"/>
      <c r="F13" s="45"/>
    </row>
    <row r="14" spans="2:6" ht="15" customHeight="1">
      <c r="B14" s="47" t="s">
        <v>18</v>
      </c>
      <c r="C14" s="47"/>
      <c r="D14" s="45" t="s">
        <v>19</v>
      </c>
      <c r="E14" s="45"/>
      <c r="F14" s="45"/>
    </row>
    <row r="15" spans="2:6" ht="15" customHeight="1">
      <c r="B15" s="47" t="s">
        <v>20</v>
      </c>
      <c r="C15" s="47"/>
      <c r="D15" s="45" t="s">
        <v>21</v>
      </c>
      <c r="E15" s="45"/>
      <c r="F15" s="45"/>
    </row>
    <row r="16" spans="2:6" ht="15" customHeight="1">
      <c r="B16" s="47" t="s">
        <v>22</v>
      </c>
      <c r="C16" s="47"/>
      <c r="D16" s="45" t="s">
        <v>23</v>
      </c>
      <c r="E16" s="45"/>
      <c r="F16" s="45"/>
    </row>
    <row r="17" spans="2:12" ht="15" customHeight="1">
      <c r="B17" s="47" t="s">
        <v>24</v>
      </c>
      <c r="C17" s="47"/>
      <c r="D17" s="45" t="s">
        <v>25</v>
      </c>
      <c r="E17" s="45"/>
      <c r="F17" s="45"/>
    </row>
    <row r="18" spans="2:12" ht="15" customHeight="1">
      <c r="B18" s="47" t="s">
        <v>26</v>
      </c>
      <c r="C18" s="47"/>
      <c r="D18" s="45" t="s">
        <v>136</v>
      </c>
      <c r="E18" s="45"/>
      <c r="F18" s="45"/>
    </row>
    <row r="19" spans="2:12" ht="15" customHeight="1">
      <c r="B19" s="47" t="s">
        <v>27</v>
      </c>
      <c r="C19" s="47"/>
      <c r="D19" s="45" t="s">
        <v>28</v>
      </c>
      <c r="E19" s="45"/>
      <c r="F19" s="45"/>
    </row>
    <row r="20" spans="2:12" ht="15" customHeight="1">
      <c r="B20" s="2"/>
      <c r="C20" s="15"/>
      <c r="D20" s="3"/>
      <c r="E20" s="15"/>
      <c r="F20" s="4"/>
    </row>
    <row r="21" spans="2:12" ht="25.5" customHeight="1">
      <c r="B21" s="16" t="s">
        <v>29</v>
      </c>
      <c r="C21" s="16"/>
      <c r="D21" s="17" t="s">
        <v>30</v>
      </c>
      <c r="E21" s="16" t="s">
        <v>31</v>
      </c>
      <c r="F21" s="18" t="s">
        <v>32</v>
      </c>
    </row>
    <row r="22" spans="2:12" ht="15" customHeight="1">
      <c r="B22" s="51" t="s">
        <v>33</v>
      </c>
      <c r="C22" s="51"/>
      <c r="D22" s="51"/>
      <c r="E22" s="51"/>
      <c r="F22" s="51"/>
    </row>
    <row r="23" spans="2:12" ht="15" customHeight="1">
      <c r="B23" s="29" t="s">
        <v>34</v>
      </c>
      <c r="C23" s="20"/>
      <c r="D23" s="31">
        <v>82600</v>
      </c>
      <c r="E23" s="20"/>
      <c r="F23" s="31">
        <f>D23</f>
        <v>82600</v>
      </c>
    </row>
    <row r="24" spans="2:12" ht="240" customHeight="1">
      <c r="B24" s="52" t="s">
        <v>144</v>
      </c>
      <c r="C24" s="52"/>
      <c r="D24" s="52"/>
      <c r="E24" s="52"/>
      <c r="F24" s="52"/>
    </row>
    <row r="25" spans="2:12" ht="338.25" customHeight="1">
      <c r="B25" s="53" t="s">
        <v>140</v>
      </c>
      <c r="C25" s="52"/>
      <c r="D25" s="52"/>
      <c r="E25" s="52"/>
      <c r="F25" s="52"/>
    </row>
    <row r="26" spans="2:12" ht="204" customHeight="1">
      <c r="B26" s="52" t="s">
        <v>138</v>
      </c>
      <c r="C26" s="52"/>
      <c r="D26" s="52"/>
      <c r="E26" s="52"/>
      <c r="F26" s="52"/>
    </row>
    <row r="27" spans="2:12" ht="15" customHeight="1">
      <c r="B27" s="51" t="s">
        <v>35</v>
      </c>
      <c r="C27" s="51"/>
      <c r="D27" s="51"/>
      <c r="E27" s="51"/>
      <c r="F27" s="51"/>
    </row>
    <row r="28" spans="2:12" ht="15" customHeight="1">
      <c r="B28" s="48" t="s">
        <v>36</v>
      </c>
      <c r="C28" s="48"/>
      <c r="D28" s="48"/>
      <c r="E28" s="48"/>
      <c r="F28" s="48"/>
    </row>
    <row r="29" spans="2:12" ht="15" customHeight="1">
      <c r="B29" s="41" t="s">
        <v>143</v>
      </c>
      <c r="C29" s="27" t="s">
        <v>37</v>
      </c>
      <c r="D29" s="5">
        <v>1525</v>
      </c>
      <c r="E29" s="22">
        <v>0</v>
      </c>
      <c r="F29" s="34">
        <f t="shared" ref="F29:F37" si="0">D29*E29</f>
        <v>0</v>
      </c>
      <c r="I29" s="24" t="s">
        <v>37</v>
      </c>
      <c r="J29" s="24" t="s">
        <v>37</v>
      </c>
      <c r="K29" s="24" t="s">
        <v>37</v>
      </c>
      <c r="L29" s="24" t="s">
        <v>37</v>
      </c>
    </row>
    <row r="30" spans="2:12" ht="15" customHeight="1">
      <c r="B30" s="41" t="s">
        <v>145</v>
      </c>
      <c r="C30" s="27" t="s">
        <v>37</v>
      </c>
      <c r="D30" s="5">
        <v>1460</v>
      </c>
      <c r="E30" s="22">
        <v>0</v>
      </c>
      <c r="F30" s="34">
        <f t="shared" si="0"/>
        <v>0</v>
      </c>
      <c r="I30" s="24" t="s">
        <v>38</v>
      </c>
      <c r="J30" s="24" t="s">
        <v>39</v>
      </c>
      <c r="K30" s="24" t="s">
        <v>40</v>
      </c>
      <c r="L30" s="23" t="s">
        <v>41</v>
      </c>
    </row>
    <row r="31" spans="2:12" ht="15" customHeight="1">
      <c r="B31" s="43" t="s">
        <v>42</v>
      </c>
      <c r="C31" s="43"/>
      <c r="D31" s="5">
        <v>908</v>
      </c>
      <c r="E31" s="22">
        <v>0</v>
      </c>
      <c r="F31" s="34">
        <f t="shared" si="0"/>
        <v>0</v>
      </c>
      <c r="I31" s="24" t="s">
        <v>43</v>
      </c>
      <c r="J31" s="24" t="s">
        <v>44</v>
      </c>
      <c r="K31" s="24" t="s">
        <v>45</v>
      </c>
      <c r="L31" s="23" t="s">
        <v>46</v>
      </c>
    </row>
    <row r="32" spans="2:12" ht="15" customHeight="1">
      <c r="B32" s="41" t="s">
        <v>47</v>
      </c>
      <c r="C32" s="41"/>
      <c r="D32" s="5">
        <v>279</v>
      </c>
      <c r="E32" s="22">
        <v>0</v>
      </c>
      <c r="F32" s="34">
        <f t="shared" si="0"/>
        <v>0</v>
      </c>
      <c r="I32" s="24" t="s">
        <v>128</v>
      </c>
      <c r="J32" s="24" t="s">
        <v>129</v>
      </c>
      <c r="K32" s="24" t="s">
        <v>130</v>
      </c>
      <c r="L32" s="23" t="s">
        <v>131</v>
      </c>
    </row>
    <row r="33" spans="2:12" ht="15" customHeight="1">
      <c r="B33" s="43" t="s">
        <v>48</v>
      </c>
      <c r="C33" s="43"/>
      <c r="D33" s="5">
        <v>616</v>
      </c>
      <c r="E33" s="22">
        <v>0</v>
      </c>
      <c r="F33" s="34">
        <f t="shared" si="0"/>
        <v>0</v>
      </c>
      <c r="I33" s="14"/>
      <c r="J33" s="24" t="s">
        <v>49</v>
      </c>
      <c r="K33" s="24" t="s">
        <v>50</v>
      </c>
      <c r="L33" s="14"/>
    </row>
    <row r="34" spans="2:12" ht="15" customHeight="1">
      <c r="B34" s="43" t="s">
        <v>51</v>
      </c>
      <c r="C34" s="43"/>
      <c r="D34" s="5">
        <v>714</v>
      </c>
      <c r="E34" s="22">
        <v>0</v>
      </c>
      <c r="F34" s="34">
        <f t="shared" si="0"/>
        <v>0</v>
      </c>
    </row>
    <row r="35" spans="2:12" ht="15" customHeight="1">
      <c r="B35" s="43" t="s">
        <v>52</v>
      </c>
      <c r="C35" s="43"/>
      <c r="D35" s="5">
        <v>668</v>
      </c>
      <c r="E35" s="22">
        <v>0</v>
      </c>
      <c r="F35" s="34">
        <f t="shared" si="0"/>
        <v>0</v>
      </c>
    </row>
    <row r="36" spans="2:12" ht="15" customHeight="1">
      <c r="B36" s="43" t="s">
        <v>53</v>
      </c>
      <c r="C36" s="43"/>
      <c r="D36" s="5">
        <v>681</v>
      </c>
      <c r="E36" s="22">
        <v>0</v>
      </c>
      <c r="F36" s="34">
        <f t="shared" si="0"/>
        <v>0</v>
      </c>
    </row>
    <row r="37" spans="2:12" ht="15" customHeight="1">
      <c r="B37" s="43" t="s">
        <v>54</v>
      </c>
      <c r="C37" s="43"/>
      <c r="D37" s="5">
        <v>1355</v>
      </c>
      <c r="E37" s="22">
        <v>0</v>
      </c>
      <c r="F37" s="34">
        <f t="shared" si="0"/>
        <v>0</v>
      </c>
    </row>
    <row r="38" spans="2:12" ht="15" customHeight="1">
      <c r="B38" s="50" t="s">
        <v>55</v>
      </c>
      <c r="C38" s="50"/>
      <c r="D38" s="50"/>
      <c r="E38" s="50"/>
      <c r="F38" s="50"/>
    </row>
    <row r="39" spans="2:12" ht="15" customHeight="1">
      <c r="B39" s="41" t="s">
        <v>56</v>
      </c>
      <c r="C39" s="39" t="s">
        <v>37</v>
      </c>
      <c r="D39" s="6"/>
      <c r="E39" s="40" t="s">
        <v>141</v>
      </c>
      <c r="F39" s="6"/>
    </row>
    <row r="40" spans="2:12" ht="15" customHeight="1">
      <c r="B40" s="43" t="s">
        <v>57</v>
      </c>
      <c r="C40" s="43"/>
      <c r="D40" s="5">
        <v>305</v>
      </c>
      <c r="E40" s="22">
        <v>0</v>
      </c>
      <c r="F40" s="34">
        <f t="shared" ref="F40:F56" si="1">D40*E40</f>
        <v>0</v>
      </c>
    </row>
    <row r="41" spans="2:12" ht="15" customHeight="1">
      <c r="B41" s="43" t="s">
        <v>58</v>
      </c>
      <c r="C41" s="43"/>
      <c r="D41" s="5">
        <v>850</v>
      </c>
      <c r="E41" s="22">
        <v>0</v>
      </c>
      <c r="F41" s="34">
        <f t="shared" si="1"/>
        <v>0</v>
      </c>
    </row>
    <row r="42" spans="2:12" ht="15" customHeight="1">
      <c r="B42" s="43" t="s">
        <v>59</v>
      </c>
      <c r="C42" s="43"/>
      <c r="D42" s="5">
        <v>454</v>
      </c>
      <c r="E42" s="22">
        <v>0</v>
      </c>
      <c r="F42" s="34">
        <f t="shared" si="1"/>
        <v>0</v>
      </c>
    </row>
    <row r="43" spans="2:12" ht="15" customHeight="1">
      <c r="B43" s="43" t="s">
        <v>60</v>
      </c>
      <c r="C43" s="43"/>
      <c r="D43" s="5">
        <v>714</v>
      </c>
      <c r="E43" s="22">
        <v>0</v>
      </c>
      <c r="F43" s="34">
        <f t="shared" si="1"/>
        <v>0</v>
      </c>
    </row>
    <row r="44" spans="2:12" ht="15" customHeight="1">
      <c r="B44" s="43" t="s">
        <v>148</v>
      </c>
      <c r="C44" s="43"/>
      <c r="D44" s="5">
        <v>288</v>
      </c>
      <c r="E44" s="22">
        <v>0</v>
      </c>
      <c r="F44" s="34">
        <f t="shared" si="1"/>
        <v>0</v>
      </c>
    </row>
    <row r="45" spans="2:12" ht="15" customHeight="1">
      <c r="B45" s="43" t="s">
        <v>61</v>
      </c>
      <c r="C45" s="43"/>
      <c r="D45" s="5">
        <v>137</v>
      </c>
      <c r="E45" s="22">
        <v>0</v>
      </c>
      <c r="F45" s="34">
        <f>D45*E45</f>
        <v>0</v>
      </c>
    </row>
    <row r="46" spans="2:12" ht="15" customHeight="1">
      <c r="B46" s="43" t="s">
        <v>62</v>
      </c>
      <c r="C46" s="43"/>
      <c r="D46" s="5">
        <v>903</v>
      </c>
      <c r="E46" s="22">
        <v>0</v>
      </c>
      <c r="F46" s="34">
        <f t="shared" si="1"/>
        <v>0</v>
      </c>
    </row>
    <row r="47" spans="2:12" ht="15" customHeight="1">
      <c r="B47" s="43" t="s">
        <v>63</v>
      </c>
      <c r="C47" s="43"/>
      <c r="D47" s="5">
        <v>1783</v>
      </c>
      <c r="E47" s="22">
        <v>0</v>
      </c>
      <c r="F47" s="34">
        <f t="shared" si="1"/>
        <v>0</v>
      </c>
    </row>
    <row r="48" spans="2:12" ht="15" customHeight="1">
      <c r="B48" s="43" t="s">
        <v>64</v>
      </c>
      <c r="C48" s="43"/>
      <c r="D48" s="5">
        <v>959</v>
      </c>
      <c r="E48" s="22">
        <v>0</v>
      </c>
      <c r="F48" s="34">
        <f>D48*E48</f>
        <v>0</v>
      </c>
    </row>
    <row r="49" spans="2:6" ht="15" customHeight="1">
      <c r="B49" s="43" t="s">
        <v>65</v>
      </c>
      <c r="C49" s="43"/>
      <c r="D49" s="5">
        <v>1168</v>
      </c>
      <c r="E49" s="22">
        <v>0</v>
      </c>
      <c r="F49" s="34">
        <f t="shared" si="1"/>
        <v>0</v>
      </c>
    </row>
    <row r="50" spans="2:6" ht="15" customHeight="1">
      <c r="B50" s="43" t="s">
        <v>147</v>
      </c>
      <c r="C50" s="43"/>
      <c r="D50" s="5">
        <v>798</v>
      </c>
      <c r="E50" s="22">
        <v>0</v>
      </c>
      <c r="F50" s="34">
        <f t="shared" si="1"/>
        <v>0</v>
      </c>
    </row>
    <row r="51" spans="2:6" ht="15" customHeight="1">
      <c r="B51" s="43" t="s">
        <v>66</v>
      </c>
      <c r="C51" s="43"/>
      <c r="D51" s="5">
        <v>1189</v>
      </c>
      <c r="E51" s="22">
        <v>0</v>
      </c>
      <c r="F51" s="34">
        <f t="shared" si="1"/>
        <v>0</v>
      </c>
    </row>
    <row r="52" spans="2:6" ht="28.5" customHeight="1">
      <c r="B52" s="43" t="s">
        <v>146</v>
      </c>
      <c r="C52" s="43"/>
      <c r="D52" s="5">
        <v>1706</v>
      </c>
      <c r="E52" s="22">
        <v>0</v>
      </c>
      <c r="F52" s="34">
        <f t="shared" si="1"/>
        <v>0</v>
      </c>
    </row>
    <row r="53" spans="2:6" ht="15" customHeight="1">
      <c r="B53" s="43" t="s">
        <v>67</v>
      </c>
      <c r="C53" s="43"/>
      <c r="D53" s="5">
        <v>324</v>
      </c>
      <c r="E53" s="22">
        <v>0</v>
      </c>
      <c r="F53" s="34">
        <f t="shared" si="1"/>
        <v>0</v>
      </c>
    </row>
    <row r="54" spans="2:6" ht="15" customHeight="1">
      <c r="B54" s="43" t="s">
        <v>68</v>
      </c>
      <c r="C54" s="43"/>
      <c r="D54" s="5">
        <v>422</v>
      </c>
      <c r="E54" s="22">
        <v>0</v>
      </c>
      <c r="F54" s="34">
        <f t="shared" si="1"/>
        <v>0</v>
      </c>
    </row>
    <row r="55" spans="2:6" ht="28.5" customHeight="1">
      <c r="B55" s="43" t="s">
        <v>69</v>
      </c>
      <c r="C55" s="43"/>
      <c r="D55" s="5">
        <v>422</v>
      </c>
      <c r="E55" s="22">
        <v>0</v>
      </c>
      <c r="F55" s="34">
        <f t="shared" si="1"/>
        <v>0</v>
      </c>
    </row>
    <row r="56" spans="2:6" ht="28.5" customHeight="1">
      <c r="B56" s="43" t="s">
        <v>70</v>
      </c>
      <c r="C56" s="43"/>
      <c r="D56" s="5">
        <v>1048</v>
      </c>
      <c r="E56" s="22">
        <v>0</v>
      </c>
      <c r="F56" s="34">
        <f t="shared" si="1"/>
        <v>0</v>
      </c>
    </row>
    <row r="57" spans="2:6" ht="15" customHeight="1">
      <c r="B57" s="50" t="s">
        <v>71</v>
      </c>
      <c r="C57" s="50"/>
      <c r="D57" s="50"/>
      <c r="E57" s="50"/>
      <c r="F57" s="50"/>
    </row>
    <row r="58" spans="2:6" ht="15" customHeight="1">
      <c r="B58" s="43" t="s">
        <v>149</v>
      </c>
      <c r="C58" s="43"/>
      <c r="D58" s="5">
        <v>831</v>
      </c>
      <c r="E58" s="22">
        <v>0</v>
      </c>
      <c r="F58" s="34">
        <f t="shared" ref="F58:F77" si="2">D58*E58</f>
        <v>0</v>
      </c>
    </row>
    <row r="59" spans="2:6" ht="15" customHeight="1">
      <c r="B59" s="43" t="s">
        <v>72</v>
      </c>
      <c r="C59" s="43"/>
      <c r="D59" s="5">
        <v>694</v>
      </c>
      <c r="E59" s="22">
        <v>0</v>
      </c>
      <c r="F59" s="34">
        <f t="shared" si="2"/>
        <v>0</v>
      </c>
    </row>
    <row r="60" spans="2:6" ht="15" customHeight="1">
      <c r="B60" s="43" t="s">
        <v>150</v>
      </c>
      <c r="C60" s="43"/>
      <c r="D60" s="5">
        <v>2071</v>
      </c>
      <c r="E60" s="22">
        <v>0</v>
      </c>
      <c r="F60" s="34">
        <f t="shared" si="2"/>
        <v>0</v>
      </c>
    </row>
    <row r="61" spans="2:6" ht="15" customHeight="1">
      <c r="B61" s="43" t="s">
        <v>73</v>
      </c>
      <c r="C61" s="43"/>
      <c r="D61" s="5">
        <v>452</v>
      </c>
      <c r="E61" s="22">
        <v>0</v>
      </c>
      <c r="F61" s="34">
        <f t="shared" si="2"/>
        <v>0</v>
      </c>
    </row>
    <row r="62" spans="2:6" ht="15" customHeight="1">
      <c r="B62" s="43" t="s">
        <v>74</v>
      </c>
      <c r="C62" s="43"/>
      <c r="D62" s="5">
        <v>528</v>
      </c>
      <c r="E62" s="22">
        <v>0</v>
      </c>
      <c r="F62" s="34">
        <f t="shared" si="2"/>
        <v>0</v>
      </c>
    </row>
    <row r="63" spans="2:6" ht="15" customHeight="1">
      <c r="B63" s="43" t="s">
        <v>151</v>
      </c>
      <c r="C63" s="43"/>
      <c r="D63" s="5">
        <v>203</v>
      </c>
      <c r="E63" s="22">
        <v>0</v>
      </c>
      <c r="F63" s="34">
        <f t="shared" si="2"/>
        <v>0</v>
      </c>
    </row>
    <row r="64" spans="2:6" ht="28.5" customHeight="1">
      <c r="B64" s="43" t="s">
        <v>152</v>
      </c>
      <c r="C64" s="43"/>
      <c r="D64" s="5">
        <v>1525</v>
      </c>
      <c r="E64" s="22">
        <v>0</v>
      </c>
      <c r="F64" s="34">
        <f t="shared" si="2"/>
        <v>0</v>
      </c>
    </row>
    <row r="65" spans="2:6" ht="15" customHeight="1">
      <c r="B65" s="43" t="s">
        <v>75</v>
      </c>
      <c r="C65" s="43"/>
      <c r="D65" s="5">
        <v>2327</v>
      </c>
      <c r="E65" s="22">
        <v>0</v>
      </c>
      <c r="F65" s="34">
        <f t="shared" si="2"/>
        <v>0</v>
      </c>
    </row>
    <row r="66" spans="2:6" ht="15" customHeight="1">
      <c r="B66" s="43" t="s">
        <v>76</v>
      </c>
      <c r="C66" s="43"/>
      <c r="D66" s="5">
        <v>835</v>
      </c>
      <c r="E66" s="22">
        <v>0</v>
      </c>
      <c r="F66" s="34">
        <f t="shared" si="2"/>
        <v>0</v>
      </c>
    </row>
    <row r="67" spans="2:6" ht="15" customHeight="1">
      <c r="B67" s="43" t="s">
        <v>77</v>
      </c>
      <c r="C67" s="43"/>
      <c r="D67" s="5">
        <v>1296</v>
      </c>
      <c r="E67" s="22">
        <v>0</v>
      </c>
      <c r="F67" s="34">
        <f t="shared" si="2"/>
        <v>0</v>
      </c>
    </row>
    <row r="68" spans="2:6" ht="28.5" customHeight="1">
      <c r="B68" s="43" t="s">
        <v>78</v>
      </c>
      <c r="C68" s="43"/>
      <c r="D68" s="5">
        <v>2729</v>
      </c>
      <c r="E68" s="22">
        <v>0</v>
      </c>
      <c r="F68" s="34">
        <f t="shared" si="2"/>
        <v>0</v>
      </c>
    </row>
    <row r="69" spans="2:6" ht="28.5" customHeight="1">
      <c r="B69" s="43" t="s">
        <v>79</v>
      </c>
      <c r="C69" s="43"/>
      <c r="D69" s="5">
        <v>3958</v>
      </c>
      <c r="E69" s="22">
        <v>0</v>
      </c>
      <c r="F69" s="34">
        <f t="shared" si="2"/>
        <v>0</v>
      </c>
    </row>
    <row r="70" spans="2:6" ht="15" customHeight="1">
      <c r="B70" s="43" t="s">
        <v>80</v>
      </c>
      <c r="C70" s="43"/>
      <c r="D70" s="5">
        <v>345</v>
      </c>
      <c r="E70" s="22">
        <v>0</v>
      </c>
      <c r="F70" s="34">
        <f t="shared" si="2"/>
        <v>0</v>
      </c>
    </row>
    <row r="71" spans="2:6" ht="15" customHeight="1">
      <c r="B71" s="43" t="s">
        <v>81</v>
      </c>
      <c r="C71" s="43"/>
      <c r="D71" s="5">
        <v>616</v>
      </c>
      <c r="E71" s="22">
        <v>0</v>
      </c>
      <c r="F71" s="34">
        <f t="shared" si="2"/>
        <v>0</v>
      </c>
    </row>
    <row r="72" spans="2:6" ht="15" customHeight="1">
      <c r="B72" s="43" t="s">
        <v>82</v>
      </c>
      <c r="C72" s="43"/>
      <c r="D72" s="5">
        <v>2972</v>
      </c>
      <c r="E72" s="22">
        <v>0</v>
      </c>
      <c r="F72" s="34">
        <f t="shared" si="2"/>
        <v>0</v>
      </c>
    </row>
    <row r="73" spans="2:6" ht="15" customHeight="1">
      <c r="B73" s="43" t="s">
        <v>83</v>
      </c>
      <c r="C73" s="43"/>
      <c r="D73" s="5">
        <v>779</v>
      </c>
      <c r="E73" s="22">
        <v>0</v>
      </c>
      <c r="F73" s="34">
        <f t="shared" si="2"/>
        <v>0</v>
      </c>
    </row>
    <row r="74" spans="2:6" ht="15" customHeight="1">
      <c r="B74" s="43" t="s">
        <v>155</v>
      </c>
      <c r="C74" s="43"/>
      <c r="D74" s="5">
        <v>487</v>
      </c>
      <c r="E74" s="22">
        <v>0</v>
      </c>
      <c r="F74" s="34">
        <f t="shared" si="2"/>
        <v>0</v>
      </c>
    </row>
    <row r="75" spans="2:6" ht="15" customHeight="1">
      <c r="B75" s="43" t="s">
        <v>84</v>
      </c>
      <c r="C75" s="43"/>
      <c r="D75" s="5">
        <v>162</v>
      </c>
      <c r="E75" s="22">
        <v>0</v>
      </c>
      <c r="F75" s="34">
        <f t="shared" si="2"/>
        <v>0</v>
      </c>
    </row>
    <row r="76" spans="2:6" ht="15" customHeight="1">
      <c r="B76" s="43" t="s">
        <v>85</v>
      </c>
      <c r="C76" s="43"/>
      <c r="D76" s="5">
        <v>3439</v>
      </c>
      <c r="E76" s="22">
        <v>0</v>
      </c>
      <c r="F76" s="34">
        <f t="shared" si="2"/>
        <v>0</v>
      </c>
    </row>
    <row r="77" spans="2:6" ht="28.5" customHeight="1">
      <c r="B77" s="43" t="s">
        <v>153</v>
      </c>
      <c r="C77" s="43"/>
      <c r="D77" s="5">
        <v>2352</v>
      </c>
      <c r="E77" s="22">
        <v>0</v>
      </c>
      <c r="F77" s="34">
        <f t="shared" si="2"/>
        <v>0</v>
      </c>
    </row>
    <row r="78" spans="2:6" ht="15" customHeight="1">
      <c r="B78" s="50" t="s">
        <v>86</v>
      </c>
      <c r="C78" s="50"/>
      <c r="D78" s="50"/>
      <c r="E78" s="50"/>
      <c r="F78" s="50"/>
    </row>
    <row r="79" spans="2:6" ht="30" customHeight="1">
      <c r="B79" s="43" t="s">
        <v>154</v>
      </c>
      <c r="C79" s="43"/>
      <c r="D79" s="5">
        <v>3439</v>
      </c>
      <c r="E79" s="22">
        <v>0</v>
      </c>
      <c r="F79" s="34">
        <f>D79*E79</f>
        <v>0</v>
      </c>
    </row>
    <row r="80" spans="2:6" ht="15" customHeight="1">
      <c r="B80" s="50" t="s">
        <v>87</v>
      </c>
      <c r="C80" s="50"/>
      <c r="D80" s="50"/>
      <c r="E80" s="50"/>
      <c r="F80" s="50"/>
    </row>
    <row r="81" spans="2:6" ht="15" customHeight="1">
      <c r="B81" s="41" t="s">
        <v>88</v>
      </c>
      <c r="C81" s="27" t="s">
        <v>37</v>
      </c>
      <c r="D81" s="5">
        <v>2213</v>
      </c>
      <c r="E81" s="22">
        <v>0</v>
      </c>
      <c r="F81" s="34">
        <f>D81*E81</f>
        <v>0</v>
      </c>
    </row>
    <row r="82" spans="2:6" ht="28.5" customHeight="1">
      <c r="B82" s="43" t="s">
        <v>89</v>
      </c>
      <c r="C82" s="43"/>
      <c r="D82" s="5">
        <v>960</v>
      </c>
      <c r="E82" s="22">
        <v>0</v>
      </c>
      <c r="F82" s="34">
        <f>D82*E82</f>
        <v>0</v>
      </c>
    </row>
    <row r="83" spans="2:6" ht="15" customHeight="1">
      <c r="B83" s="43" t="s">
        <v>90</v>
      </c>
      <c r="C83" s="43"/>
      <c r="D83" s="5">
        <v>279</v>
      </c>
      <c r="E83" s="22">
        <v>0</v>
      </c>
      <c r="F83" s="34">
        <f>D83*E83</f>
        <v>0</v>
      </c>
    </row>
    <row r="84" spans="2:6" ht="15" customHeight="1">
      <c r="B84" s="43" t="s">
        <v>91</v>
      </c>
      <c r="C84" s="43"/>
      <c r="D84" s="5">
        <v>714</v>
      </c>
      <c r="E84" s="22">
        <v>0</v>
      </c>
      <c r="F84" s="34">
        <f>D84*E84</f>
        <v>0</v>
      </c>
    </row>
    <row r="85" spans="2:6" ht="15" customHeight="1">
      <c r="B85" s="43" t="s">
        <v>92</v>
      </c>
      <c r="C85" s="43"/>
      <c r="D85" s="5">
        <v>843</v>
      </c>
      <c r="E85" s="22">
        <v>0</v>
      </c>
      <c r="F85" s="34">
        <f>D85*E85</f>
        <v>0</v>
      </c>
    </row>
    <row r="86" spans="2:6" ht="15" customHeight="1">
      <c r="B86" s="43" t="s">
        <v>93</v>
      </c>
      <c r="C86" s="43"/>
      <c r="D86" s="5">
        <v>88</v>
      </c>
      <c r="E86" s="22">
        <v>0</v>
      </c>
      <c r="F86" s="34">
        <f t="shared" ref="F86:F92" si="3">D86*E86</f>
        <v>0</v>
      </c>
    </row>
    <row r="87" spans="2:6" ht="15" customHeight="1">
      <c r="B87" s="43" t="s">
        <v>94</v>
      </c>
      <c r="C87" s="43"/>
      <c r="D87" s="5">
        <v>311</v>
      </c>
      <c r="E87" s="22">
        <v>0</v>
      </c>
      <c r="F87" s="34">
        <f t="shared" si="3"/>
        <v>0</v>
      </c>
    </row>
    <row r="88" spans="2:6" ht="15" customHeight="1">
      <c r="B88" s="43" t="s">
        <v>95</v>
      </c>
      <c r="C88" s="43"/>
      <c r="D88" s="5">
        <v>278</v>
      </c>
      <c r="E88" s="22">
        <v>0</v>
      </c>
      <c r="F88" s="34">
        <f t="shared" si="3"/>
        <v>0</v>
      </c>
    </row>
    <row r="89" spans="2:6" ht="15" customHeight="1">
      <c r="B89" s="43" t="s">
        <v>96</v>
      </c>
      <c r="C89" s="43"/>
      <c r="D89" s="5">
        <v>642</v>
      </c>
      <c r="E89" s="22">
        <v>0</v>
      </c>
      <c r="F89" s="34">
        <f t="shared" si="3"/>
        <v>0</v>
      </c>
    </row>
    <row r="90" spans="2:6" ht="15" customHeight="1">
      <c r="B90" s="50" t="s">
        <v>97</v>
      </c>
      <c r="C90" s="50"/>
      <c r="D90" s="50"/>
      <c r="E90" s="50"/>
      <c r="F90" s="50"/>
    </row>
    <row r="91" spans="2:6" ht="15" customHeight="1">
      <c r="B91" s="43" t="s">
        <v>98</v>
      </c>
      <c r="C91" s="43"/>
      <c r="D91" s="5">
        <v>422</v>
      </c>
      <c r="E91" s="21">
        <v>1</v>
      </c>
      <c r="F91" s="34">
        <f t="shared" si="3"/>
        <v>422</v>
      </c>
    </row>
    <row r="92" spans="2:6" ht="15" customHeight="1">
      <c r="B92" s="43" t="s">
        <v>99</v>
      </c>
      <c r="C92" s="43"/>
      <c r="D92" s="5">
        <v>196</v>
      </c>
      <c r="E92" s="22">
        <v>0</v>
      </c>
      <c r="F92" s="34">
        <f t="shared" si="3"/>
        <v>0</v>
      </c>
    </row>
    <row r="93" spans="2:6" ht="15" customHeight="1">
      <c r="B93" s="49" t="s">
        <v>100</v>
      </c>
      <c r="C93" s="49"/>
      <c r="D93" s="49"/>
      <c r="E93" s="49"/>
      <c r="F93" s="49"/>
    </row>
    <row r="94" spans="2:6" ht="15" customHeight="1">
      <c r="B94" s="50" t="s">
        <v>101</v>
      </c>
      <c r="C94" s="50"/>
      <c r="D94" s="50"/>
      <c r="E94" s="50"/>
      <c r="F94" s="50"/>
    </row>
    <row r="95" spans="2:6" ht="28.5" customHeight="1">
      <c r="B95" s="55" t="s">
        <v>102</v>
      </c>
      <c r="C95" s="55"/>
      <c r="D95" s="32">
        <v>9408</v>
      </c>
      <c r="E95" s="22">
        <v>0</v>
      </c>
      <c r="F95" s="34">
        <f t="shared" ref="F95:F100" si="4">D95*E95</f>
        <v>0</v>
      </c>
    </row>
    <row r="96" spans="2:6" ht="28.5" customHeight="1">
      <c r="B96" s="55" t="s">
        <v>103</v>
      </c>
      <c r="C96" s="55"/>
      <c r="D96" s="32">
        <v>10705</v>
      </c>
      <c r="E96" s="22">
        <v>0</v>
      </c>
      <c r="F96" s="34">
        <f t="shared" si="4"/>
        <v>0</v>
      </c>
    </row>
    <row r="97" spans="2:6" ht="28.5" customHeight="1">
      <c r="B97" s="55" t="s">
        <v>104</v>
      </c>
      <c r="C97" s="55"/>
      <c r="D97" s="32">
        <v>11845</v>
      </c>
      <c r="E97" s="22">
        <v>0</v>
      </c>
      <c r="F97" s="34">
        <f t="shared" si="4"/>
        <v>0</v>
      </c>
    </row>
    <row r="98" spans="2:6" ht="28.5" customHeight="1">
      <c r="B98" s="55" t="s">
        <v>105</v>
      </c>
      <c r="C98" s="55"/>
      <c r="D98" s="32">
        <v>12630</v>
      </c>
      <c r="E98" s="22">
        <v>0</v>
      </c>
      <c r="F98" s="34">
        <f t="shared" si="4"/>
        <v>0</v>
      </c>
    </row>
    <row r="99" spans="2:6" ht="28.5" customHeight="1">
      <c r="B99" s="55" t="s">
        <v>106</v>
      </c>
      <c r="C99" s="55"/>
      <c r="D99" s="32">
        <v>18069</v>
      </c>
      <c r="E99" s="22">
        <v>0</v>
      </c>
      <c r="F99" s="34">
        <f t="shared" si="4"/>
        <v>0</v>
      </c>
    </row>
    <row r="100" spans="2:6" ht="28.5" customHeight="1">
      <c r="B100" s="55" t="s">
        <v>107</v>
      </c>
      <c r="C100" s="55"/>
      <c r="D100" s="32">
        <v>18815</v>
      </c>
      <c r="E100" s="22"/>
      <c r="F100" s="34">
        <f t="shared" si="4"/>
        <v>0</v>
      </c>
    </row>
    <row r="101" spans="2:6" ht="28.5" customHeight="1">
      <c r="B101" s="55" t="s">
        <v>109</v>
      </c>
      <c r="C101" s="55"/>
      <c r="D101" s="44" t="s">
        <v>157</v>
      </c>
      <c r="E101" s="44"/>
      <c r="F101" s="44"/>
    </row>
    <row r="102" spans="2:6" ht="28.5" customHeight="1">
      <c r="B102" s="55" t="s">
        <v>110</v>
      </c>
      <c r="C102" s="55"/>
      <c r="D102" s="44" t="s">
        <v>157</v>
      </c>
      <c r="E102" s="44"/>
      <c r="F102" s="44"/>
    </row>
    <row r="103" spans="2:6" ht="28.5" customHeight="1">
      <c r="B103" s="55" t="s">
        <v>111</v>
      </c>
      <c r="C103" s="55"/>
      <c r="D103" s="44" t="s">
        <v>157</v>
      </c>
      <c r="E103" s="44"/>
      <c r="F103" s="44"/>
    </row>
    <row r="104" spans="2:6" ht="28.5" customHeight="1">
      <c r="B104" s="55" t="s">
        <v>112</v>
      </c>
      <c r="C104" s="55"/>
      <c r="D104" s="44" t="s">
        <v>157</v>
      </c>
      <c r="E104" s="44"/>
      <c r="F104" s="44"/>
    </row>
    <row r="105" spans="2:6" ht="28.5" customHeight="1">
      <c r="B105" s="55" t="s">
        <v>113</v>
      </c>
      <c r="C105" s="55"/>
      <c r="D105" s="44" t="s">
        <v>157</v>
      </c>
      <c r="E105" s="44"/>
      <c r="F105" s="44"/>
    </row>
    <row r="106" spans="2:6" ht="15" customHeight="1">
      <c r="B106" s="62" t="s">
        <v>156</v>
      </c>
      <c r="C106" s="62"/>
      <c r="D106" s="32">
        <v>589</v>
      </c>
      <c r="E106" s="22">
        <v>0</v>
      </c>
      <c r="F106" s="34">
        <f>D106*E106</f>
        <v>0</v>
      </c>
    </row>
    <row r="107" spans="2:6" ht="15" customHeight="1">
      <c r="B107" s="62" t="s">
        <v>108</v>
      </c>
      <c r="C107" s="62"/>
      <c r="D107" s="32">
        <v>389</v>
      </c>
      <c r="E107" s="22">
        <v>0</v>
      </c>
      <c r="F107" s="34">
        <f>D107*E107</f>
        <v>0</v>
      </c>
    </row>
    <row r="108" spans="2:6" ht="15" customHeight="1">
      <c r="B108" s="50" t="s">
        <v>114</v>
      </c>
      <c r="C108" s="50"/>
      <c r="D108" s="50"/>
      <c r="E108" s="50"/>
      <c r="F108" s="50"/>
    </row>
    <row r="109" spans="2:6" ht="15" customHeight="1">
      <c r="B109" s="43" t="s">
        <v>115</v>
      </c>
      <c r="C109" s="43"/>
      <c r="D109" s="5">
        <v>20048</v>
      </c>
      <c r="E109" s="22">
        <v>0</v>
      </c>
      <c r="F109" s="34">
        <f t="shared" ref="F109:F111" si="5">D109*E109</f>
        <v>0</v>
      </c>
    </row>
    <row r="110" spans="2:6" ht="15" customHeight="1">
      <c r="B110" s="43" t="s">
        <v>116</v>
      </c>
      <c r="C110" s="43"/>
      <c r="D110" s="5">
        <v>21313</v>
      </c>
      <c r="E110" s="22">
        <v>0</v>
      </c>
      <c r="F110" s="34">
        <f t="shared" si="5"/>
        <v>0</v>
      </c>
    </row>
    <row r="111" spans="2:6" ht="15" customHeight="1">
      <c r="B111" s="43" t="s">
        <v>117</v>
      </c>
      <c r="C111" s="43"/>
      <c r="D111" s="5">
        <v>389</v>
      </c>
      <c r="E111" s="22">
        <v>0</v>
      </c>
      <c r="F111" s="34">
        <f t="shared" si="5"/>
        <v>0</v>
      </c>
    </row>
    <row r="112" spans="2:6" ht="15" customHeight="1">
      <c r="B112" s="7"/>
      <c r="C112" s="8"/>
      <c r="D112" s="42" t="s">
        <v>118</v>
      </c>
      <c r="E112" s="63">
        <f>SUM(F23:F111)</f>
        <v>83022</v>
      </c>
      <c r="F112" s="63"/>
    </row>
    <row r="113" spans="2:6" ht="15" customHeight="1">
      <c r="B113" s="9"/>
      <c r="C113" s="24"/>
    </row>
    <row r="114" spans="2:6" ht="15" hidden="1" customHeight="1">
      <c r="B114" s="9"/>
      <c r="C114" s="59" t="s">
        <v>119</v>
      </c>
      <c r="D114" s="59"/>
      <c r="E114" s="58">
        <v>300</v>
      </c>
      <c r="F114" s="58"/>
    </row>
    <row r="115" spans="2:6" ht="15" hidden="1" customHeight="1">
      <c r="B115" s="9"/>
      <c r="C115" s="59" t="s">
        <v>120</v>
      </c>
      <c r="D115" s="59"/>
      <c r="E115" s="58">
        <v>4000</v>
      </c>
      <c r="F115" s="58"/>
    </row>
    <row r="116" spans="2:6" ht="15" hidden="1" customHeight="1">
      <c r="B116" s="7"/>
      <c r="C116" s="59" t="s">
        <v>121</v>
      </c>
      <c r="D116" s="59"/>
      <c r="E116" s="58">
        <f>SUM(E112,E114,E115)*1.2-SUM(E112,E114,E115)</f>
        <v>17464.399999999994</v>
      </c>
      <c r="F116" s="58"/>
    </row>
    <row r="117" spans="2:6" ht="15" hidden="1" customHeight="1">
      <c r="B117" s="9"/>
      <c r="C117" s="36"/>
    </row>
    <row r="118" spans="2:6" ht="15" customHeight="1">
      <c r="B118" s="9"/>
      <c r="C118" s="12"/>
      <c r="D118" s="38" t="s">
        <v>122</v>
      </c>
      <c r="E118" s="56">
        <f>SUM(E114:F116,E112)</f>
        <v>104786.4</v>
      </c>
      <c r="F118" s="56"/>
    </row>
  </sheetData>
  <sheetProtection password="CC0F" sheet="1" objects="1" scenarios="1"/>
  <mergeCells count="131">
    <mergeCell ref="E118:F118"/>
    <mergeCell ref="E112:F112"/>
    <mergeCell ref="C114:D114"/>
    <mergeCell ref="E114:F114"/>
    <mergeCell ref="C115:D115"/>
    <mergeCell ref="E115:F115"/>
    <mergeCell ref="C116:D116"/>
    <mergeCell ref="E116:F116"/>
    <mergeCell ref="B104:C104"/>
    <mergeCell ref="B105:C105"/>
    <mergeCell ref="B108:F108"/>
    <mergeCell ref="B109:C109"/>
    <mergeCell ref="B110:C110"/>
    <mergeCell ref="B111:C111"/>
    <mergeCell ref="D104:F104"/>
    <mergeCell ref="D105:F105"/>
    <mergeCell ref="B100:C100"/>
    <mergeCell ref="B106:C106"/>
    <mergeCell ref="B107:C107"/>
    <mergeCell ref="B101:C101"/>
    <mergeCell ref="B102:C102"/>
    <mergeCell ref="B103:C103"/>
    <mergeCell ref="B94:F94"/>
    <mergeCell ref="B95:C95"/>
    <mergeCell ref="B96:C96"/>
    <mergeCell ref="B97:C97"/>
    <mergeCell ref="B98:C98"/>
    <mergeCell ref="B99:C99"/>
    <mergeCell ref="D101:F101"/>
    <mergeCell ref="D102:F102"/>
    <mergeCell ref="D103:F103"/>
    <mergeCell ref="B88:C88"/>
    <mergeCell ref="B89:C89"/>
    <mergeCell ref="B90:F90"/>
    <mergeCell ref="B91:C91"/>
    <mergeCell ref="B92:C92"/>
    <mergeCell ref="B93:F93"/>
    <mergeCell ref="B82:C82"/>
    <mergeCell ref="B83:C83"/>
    <mergeCell ref="B84:C84"/>
    <mergeCell ref="B85:C85"/>
    <mergeCell ref="B86:C86"/>
    <mergeCell ref="B87:C87"/>
    <mergeCell ref="B75:C75"/>
    <mergeCell ref="B76:C76"/>
    <mergeCell ref="B77:C77"/>
    <mergeCell ref="B78:F78"/>
    <mergeCell ref="B79:C79"/>
    <mergeCell ref="B80:F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7:F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8:F38"/>
    <mergeCell ref="B40:C40"/>
    <mergeCell ref="B41:C41"/>
    <mergeCell ref="B42:C42"/>
    <mergeCell ref="B43:C43"/>
    <mergeCell ref="B44:C44"/>
    <mergeCell ref="B31:C31"/>
    <mergeCell ref="B33:C33"/>
    <mergeCell ref="B34:C34"/>
    <mergeCell ref="B35:C35"/>
    <mergeCell ref="B36:C36"/>
    <mergeCell ref="B37:C37"/>
    <mergeCell ref="B22:F22"/>
    <mergeCell ref="B24:F24"/>
    <mergeCell ref="B25:F25"/>
    <mergeCell ref="B26:F26"/>
    <mergeCell ref="B27:F27"/>
    <mergeCell ref="B28:F28"/>
    <mergeCell ref="D14:F14"/>
    <mergeCell ref="D15:F15"/>
    <mergeCell ref="D16:F16"/>
    <mergeCell ref="D17:F17"/>
    <mergeCell ref="D18:F18"/>
    <mergeCell ref="D19:F19"/>
    <mergeCell ref="B14:C14"/>
    <mergeCell ref="B15:C15"/>
    <mergeCell ref="B16:C16"/>
    <mergeCell ref="B17:C17"/>
    <mergeCell ref="B18:C18"/>
    <mergeCell ref="B19:C19"/>
    <mergeCell ref="D8:F8"/>
    <mergeCell ref="D9:F9"/>
    <mergeCell ref="D10:F10"/>
    <mergeCell ref="D11:F11"/>
    <mergeCell ref="D12:F12"/>
    <mergeCell ref="D13:F13"/>
    <mergeCell ref="B2:F2"/>
    <mergeCell ref="B3:F3"/>
    <mergeCell ref="D5:F5"/>
    <mergeCell ref="D4:F4"/>
    <mergeCell ref="D6:F6"/>
    <mergeCell ref="D7:F7"/>
    <mergeCell ref="B5:C5"/>
    <mergeCell ref="B4:C4"/>
    <mergeCell ref="B6:C6"/>
    <mergeCell ref="B7:C7"/>
    <mergeCell ref="B8:C8"/>
    <mergeCell ref="B9:C9"/>
    <mergeCell ref="B10:C10"/>
    <mergeCell ref="B11:C11"/>
    <mergeCell ref="B12:C12"/>
    <mergeCell ref="B13:C13"/>
  </mergeCells>
  <dataValidations count="4">
    <dataValidation type="list" allowBlank="1" showInputMessage="1" showErrorMessage="1" sqref="C29">
      <formula1>$I$29:$I$32</formula1>
    </dataValidation>
    <dataValidation type="list" allowBlank="1" showInputMessage="1" showErrorMessage="1" sqref="C30">
      <formula1>$J$29:$J$33</formula1>
    </dataValidation>
    <dataValidation type="list" allowBlank="1" showInputMessage="1" showErrorMessage="1" sqref="C39">
      <formula1>$L$29:$L$32</formula1>
    </dataValidation>
    <dataValidation type="list" allowBlank="1" showInputMessage="1" showErrorMessage="1" sqref="C81">
      <formula1>$K$29:$K$33</formula1>
    </dataValidation>
  </dataValidations>
  <pageMargins left="0.23622047244094491" right="0.23622047244094491" top="0.39" bottom="0.28999999999999998" header="0.15748031496062992" footer="0.15748031496062992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SC29</vt:lpstr>
      <vt:lpstr>SC31</vt:lpstr>
      <vt:lpstr>'SC29'!Область_печати</vt:lpstr>
      <vt:lpstr>'SC31'!Область_печати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GRAND_MARINE</dc:creator>
  <cp:lastModifiedBy>GRAND_MARINE</cp:lastModifiedBy>
  <cp:lastPrinted>2024-07-29T13:08:31Z</cp:lastPrinted>
  <dcterms:created xsi:type="dcterms:W3CDTF">2024-07-27T16:32:38Z</dcterms:created>
  <dcterms:modified xsi:type="dcterms:W3CDTF">2024-07-29T13:11:26Z</dcterms:modified>
</cp:coreProperties>
</file>